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32F0082F-4EC0-45E6-B58F-19409CFED4AD}" xr6:coauthVersionLast="45" xr6:coauthVersionMax="45" xr10:uidLastSave="{00000000-0000-0000-0000-000000000000}"/>
  <bookViews>
    <workbookView xWindow="-120" yWindow="-120" windowWidth="29040" windowHeight="15840" tabRatio="614" firstSheet="2" activeTab="3" xr2:uid="{00000000-000D-0000-FFFF-FFFF00000000}"/>
  </bookViews>
  <sheets>
    <sheet name="Лист1" sheetId="1" r:id="rId1"/>
    <sheet name="Лист2" sheetId="2" r:id="rId2"/>
    <sheet name="Лист3" sheetId="3" r:id="rId3"/>
    <sheet name="Лист4" sheetId="4" r:id="rId4"/>
    <sheet name="Лист5" sheetId="5" r:id="rId5"/>
    <sheet name="Лист6" sheetId="6" r:id="rId6"/>
    <sheet name="Лист7" sheetId="7" r:id="rId7"/>
    <sheet name="Лист8" sheetId="8" r:id="rId8"/>
    <sheet name="Лист9" sheetId="9" r:id="rId9"/>
    <sheet name="Лист10" sheetId="10" r:id="rId10"/>
    <sheet name="Лист12" sheetId="12" r:id="rId11"/>
    <sheet name="Лист11" sheetId="11" r:id="rId12"/>
  </sheets>
  <definedNames>
    <definedName name="_Hlk50112214" localSheetId="0">Лист1!#REF!</definedName>
    <definedName name="_Hlk50116197" localSheetId="0">Лист1!#REF!</definedName>
    <definedName name="_Hlk50564054" localSheetId="0">Лист1!#REF!</definedName>
    <definedName name="_Hlk50566192" localSheetId="0">Лист1!#REF!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9" i="7" l="1"/>
  <c r="J10" i="1" l="1"/>
  <c r="T22" i="4" l="1"/>
  <c r="S21" i="10" l="1"/>
  <c r="S23" i="10" s="1"/>
  <c r="R21" i="10"/>
  <c r="R23" i="10" s="1"/>
  <c r="Q21" i="10"/>
  <c r="Q23" i="10" s="1"/>
  <c r="P21" i="10"/>
  <c r="P23" i="10" s="1"/>
  <c r="O21" i="10"/>
  <c r="O23" i="10" s="1"/>
  <c r="N21" i="10"/>
  <c r="N23" i="10" s="1"/>
  <c r="M21" i="10"/>
  <c r="M23" i="10" s="1"/>
  <c r="L21" i="10"/>
  <c r="L23" i="10" s="1"/>
  <c r="K21" i="10"/>
  <c r="K23" i="10" s="1"/>
  <c r="J21" i="10"/>
  <c r="J23" i="10" s="1"/>
  <c r="I21" i="10"/>
  <c r="I23" i="10" s="1"/>
  <c r="H21" i="10"/>
  <c r="H23" i="10" s="1"/>
  <c r="G21" i="10"/>
  <c r="G23" i="10" s="1"/>
  <c r="F21" i="10"/>
  <c r="F23" i="10" s="1"/>
  <c r="E21" i="10"/>
  <c r="E23" i="10" s="1"/>
  <c r="D21" i="10"/>
  <c r="D23" i="10" s="1"/>
  <c r="C21" i="10"/>
  <c r="C23" i="10" s="1"/>
  <c r="J9" i="10"/>
  <c r="S21" i="9"/>
  <c r="S23" i="9" s="1"/>
  <c r="R21" i="9"/>
  <c r="R23" i="9" s="1"/>
  <c r="Q21" i="9"/>
  <c r="Q23" i="9" s="1"/>
  <c r="P21" i="9"/>
  <c r="P23" i="9" s="1"/>
  <c r="O21" i="9"/>
  <c r="O23" i="9" s="1"/>
  <c r="N21" i="9"/>
  <c r="N23" i="9" s="1"/>
  <c r="M21" i="9"/>
  <c r="M23" i="9" s="1"/>
  <c r="L21" i="9"/>
  <c r="L23" i="9" s="1"/>
  <c r="K21" i="9"/>
  <c r="K23" i="9" s="1"/>
  <c r="J21" i="9"/>
  <c r="J23" i="9" s="1"/>
  <c r="I21" i="9"/>
  <c r="I23" i="9" s="1"/>
  <c r="H21" i="9"/>
  <c r="H23" i="9" s="1"/>
  <c r="G21" i="9"/>
  <c r="G23" i="9" s="1"/>
  <c r="F21" i="9"/>
  <c r="F23" i="9" s="1"/>
  <c r="E21" i="9"/>
  <c r="E23" i="9" s="1"/>
  <c r="D21" i="9"/>
  <c r="D23" i="9" s="1"/>
  <c r="C21" i="9"/>
  <c r="C23" i="9" s="1"/>
  <c r="J9" i="9"/>
  <c r="S21" i="8"/>
  <c r="S23" i="8" s="1"/>
  <c r="R21" i="8"/>
  <c r="R23" i="8" s="1"/>
  <c r="Q21" i="8"/>
  <c r="Q23" i="8" s="1"/>
  <c r="P21" i="8"/>
  <c r="P23" i="8" s="1"/>
  <c r="O21" i="8"/>
  <c r="O23" i="8" s="1"/>
  <c r="N21" i="8"/>
  <c r="N23" i="8" s="1"/>
  <c r="M21" i="8"/>
  <c r="M23" i="8" s="1"/>
  <c r="L21" i="8"/>
  <c r="L23" i="8" s="1"/>
  <c r="K21" i="8"/>
  <c r="K23" i="8" s="1"/>
  <c r="J21" i="8"/>
  <c r="J23" i="8" s="1"/>
  <c r="I21" i="8"/>
  <c r="I23" i="8" s="1"/>
  <c r="H21" i="8"/>
  <c r="H23" i="8" s="1"/>
  <c r="G21" i="8"/>
  <c r="G23" i="8" s="1"/>
  <c r="F21" i="8"/>
  <c r="F23" i="8" s="1"/>
  <c r="E21" i="8"/>
  <c r="E23" i="8" s="1"/>
  <c r="D21" i="8"/>
  <c r="D23" i="8" s="1"/>
  <c r="C21" i="8"/>
  <c r="C23" i="8" s="1"/>
  <c r="J9" i="8"/>
  <c r="B24" i="10" l="1"/>
  <c r="B24" i="9"/>
  <c r="B24" i="8"/>
  <c r="S21" i="7"/>
  <c r="S23" i="7" s="1"/>
  <c r="R21" i="7"/>
  <c r="R23" i="7" s="1"/>
  <c r="Q21" i="7"/>
  <c r="Q23" i="7" s="1"/>
  <c r="P21" i="7"/>
  <c r="P23" i="7" s="1"/>
  <c r="O21" i="7"/>
  <c r="O23" i="7" s="1"/>
  <c r="N21" i="7"/>
  <c r="N23" i="7" s="1"/>
  <c r="M21" i="7"/>
  <c r="M23" i="7" s="1"/>
  <c r="L21" i="7"/>
  <c r="L23" i="7" s="1"/>
  <c r="K21" i="7"/>
  <c r="K23" i="7" s="1"/>
  <c r="J21" i="7"/>
  <c r="J23" i="7" s="1"/>
  <c r="I21" i="7"/>
  <c r="I23" i="7" s="1"/>
  <c r="H21" i="7"/>
  <c r="H23" i="7" s="1"/>
  <c r="G21" i="7"/>
  <c r="G23" i="7" s="1"/>
  <c r="F21" i="7"/>
  <c r="F23" i="7" s="1"/>
  <c r="E21" i="7"/>
  <c r="E23" i="7" s="1"/>
  <c r="D21" i="7"/>
  <c r="D23" i="7" s="1"/>
  <c r="C21" i="7"/>
  <c r="C23" i="7" s="1"/>
  <c r="T22" i="6"/>
  <c r="T24" i="6" s="1"/>
  <c r="K22" i="6"/>
  <c r="K24" i="6" s="1"/>
  <c r="L22" i="6"/>
  <c r="L24" i="6" s="1"/>
  <c r="M22" i="6"/>
  <c r="M24" i="6" s="1"/>
  <c r="N22" i="6"/>
  <c r="N24" i="6" s="1"/>
  <c r="O22" i="6"/>
  <c r="O24" i="6" s="1"/>
  <c r="P22" i="6"/>
  <c r="P24" i="6" s="1"/>
  <c r="Q22" i="6"/>
  <c r="Q24" i="6" s="1"/>
  <c r="G22" i="6"/>
  <c r="G24" i="6" s="1"/>
  <c r="H22" i="6"/>
  <c r="H24" i="6" s="1"/>
  <c r="I22" i="6"/>
  <c r="I24" i="6" s="1"/>
  <c r="J22" i="6"/>
  <c r="J24" i="6" s="1"/>
  <c r="C22" i="6"/>
  <c r="C24" i="6" s="1"/>
  <c r="D22" i="6"/>
  <c r="D24" i="6" s="1"/>
  <c r="E22" i="6"/>
  <c r="E24" i="6" s="1"/>
  <c r="F22" i="6"/>
  <c r="F24" i="6" s="1"/>
  <c r="S22" i="6"/>
  <c r="S24" i="6" s="1"/>
  <c r="R22" i="6"/>
  <c r="R24" i="6" s="1"/>
  <c r="J10" i="6"/>
  <c r="S21" i="5"/>
  <c r="S23" i="5" s="1"/>
  <c r="R21" i="5"/>
  <c r="R23" i="5" s="1"/>
  <c r="Q21" i="5"/>
  <c r="Q23" i="5" s="1"/>
  <c r="P21" i="5"/>
  <c r="P23" i="5" s="1"/>
  <c r="O21" i="5"/>
  <c r="O23" i="5" s="1"/>
  <c r="N21" i="5"/>
  <c r="N23" i="5" s="1"/>
  <c r="M21" i="5"/>
  <c r="M23" i="5" s="1"/>
  <c r="L21" i="5"/>
  <c r="L23" i="5" s="1"/>
  <c r="K21" i="5"/>
  <c r="K23" i="5" s="1"/>
  <c r="J21" i="5"/>
  <c r="J23" i="5" s="1"/>
  <c r="I21" i="5"/>
  <c r="I23" i="5" s="1"/>
  <c r="H21" i="5"/>
  <c r="H23" i="5" s="1"/>
  <c r="G21" i="5"/>
  <c r="G23" i="5" s="1"/>
  <c r="F21" i="5"/>
  <c r="F23" i="5" s="1"/>
  <c r="E21" i="5"/>
  <c r="E23" i="5" s="1"/>
  <c r="D21" i="5"/>
  <c r="D23" i="5" s="1"/>
  <c r="C21" i="5"/>
  <c r="C23" i="5" s="1"/>
  <c r="J9" i="5"/>
  <c r="T24" i="4"/>
  <c r="S22" i="4"/>
  <c r="S24" i="4" s="1"/>
  <c r="R22" i="4"/>
  <c r="R24" i="4" s="1"/>
  <c r="Q22" i="4"/>
  <c r="Q24" i="4" s="1"/>
  <c r="P22" i="4"/>
  <c r="P24" i="4" s="1"/>
  <c r="O22" i="4"/>
  <c r="O24" i="4" s="1"/>
  <c r="N22" i="4"/>
  <c r="N24" i="4" s="1"/>
  <c r="M22" i="4"/>
  <c r="M24" i="4" s="1"/>
  <c r="L22" i="4"/>
  <c r="L24" i="4" s="1"/>
  <c r="K22" i="4"/>
  <c r="K24" i="4" s="1"/>
  <c r="J22" i="4"/>
  <c r="J24" i="4" s="1"/>
  <c r="I22" i="4"/>
  <c r="I24" i="4" s="1"/>
  <c r="H22" i="4"/>
  <c r="H24" i="4" s="1"/>
  <c r="G22" i="4"/>
  <c r="G24" i="4" s="1"/>
  <c r="F22" i="4"/>
  <c r="F24" i="4" s="1"/>
  <c r="E22" i="4"/>
  <c r="E24" i="4" s="1"/>
  <c r="D22" i="4"/>
  <c r="D24" i="4" s="1"/>
  <c r="C22" i="4"/>
  <c r="C24" i="4" s="1"/>
  <c r="J10" i="4"/>
  <c r="S22" i="3"/>
  <c r="S24" i="3" s="1"/>
  <c r="R22" i="3"/>
  <c r="R24" i="3" s="1"/>
  <c r="Q22" i="3"/>
  <c r="Q24" i="3" s="1"/>
  <c r="P22" i="3"/>
  <c r="P24" i="3" s="1"/>
  <c r="O22" i="3"/>
  <c r="O24" i="3" s="1"/>
  <c r="N22" i="3"/>
  <c r="N24" i="3" s="1"/>
  <c r="M22" i="3"/>
  <c r="M24" i="3" s="1"/>
  <c r="L22" i="3"/>
  <c r="L24" i="3" s="1"/>
  <c r="K22" i="3"/>
  <c r="K24" i="3" s="1"/>
  <c r="J22" i="3"/>
  <c r="J24" i="3" s="1"/>
  <c r="I22" i="3"/>
  <c r="I24" i="3" s="1"/>
  <c r="H22" i="3"/>
  <c r="H24" i="3" s="1"/>
  <c r="G22" i="3"/>
  <c r="G24" i="3" s="1"/>
  <c r="F22" i="3"/>
  <c r="F24" i="3" s="1"/>
  <c r="E22" i="3"/>
  <c r="E24" i="3" s="1"/>
  <c r="D22" i="3"/>
  <c r="D24" i="3" s="1"/>
  <c r="C22" i="3"/>
  <c r="C24" i="3" s="1"/>
  <c r="J10" i="3"/>
  <c r="H24" i="2"/>
  <c r="S22" i="2"/>
  <c r="S24" i="2" s="1"/>
  <c r="R22" i="2"/>
  <c r="R24" i="2" s="1"/>
  <c r="Q22" i="2"/>
  <c r="Q24" i="2" s="1"/>
  <c r="P22" i="2"/>
  <c r="P24" i="2" s="1"/>
  <c r="O22" i="2"/>
  <c r="O24" i="2" s="1"/>
  <c r="N22" i="2"/>
  <c r="N24" i="2" s="1"/>
  <c r="M22" i="2"/>
  <c r="M24" i="2" s="1"/>
  <c r="L22" i="2"/>
  <c r="L24" i="2" s="1"/>
  <c r="K22" i="2"/>
  <c r="K24" i="2" s="1"/>
  <c r="J22" i="2"/>
  <c r="J24" i="2" s="1"/>
  <c r="I22" i="2"/>
  <c r="I24" i="2" s="1"/>
  <c r="G22" i="2"/>
  <c r="G24" i="2" s="1"/>
  <c r="F22" i="2"/>
  <c r="F24" i="2" s="1"/>
  <c r="E22" i="2"/>
  <c r="E24" i="2" s="1"/>
  <c r="D22" i="2"/>
  <c r="D24" i="2" s="1"/>
  <c r="C22" i="2"/>
  <c r="C24" i="2" s="1"/>
  <c r="J10" i="2"/>
  <c r="I22" i="1"/>
  <c r="I24" i="1" s="1"/>
  <c r="S22" i="1"/>
  <c r="S24" i="1" s="1"/>
  <c r="R22" i="1"/>
  <c r="R24" i="1" s="1"/>
  <c r="Q22" i="1"/>
  <c r="Q24" i="1" s="1"/>
  <c r="P22" i="1"/>
  <c r="P24" i="1" s="1"/>
  <c r="O22" i="1"/>
  <c r="O24" i="1" s="1"/>
  <c r="N22" i="1"/>
  <c r="N24" i="1" s="1"/>
  <c r="M22" i="1"/>
  <c r="M24" i="1" s="1"/>
  <c r="L22" i="1"/>
  <c r="L24" i="1" s="1"/>
  <c r="K22" i="1"/>
  <c r="K24" i="1" s="1"/>
  <c r="J22" i="1"/>
  <c r="J24" i="1" s="1"/>
  <c r="H22" i="1"/>
  <c r="H24" i="1" s="1"/>
  <c r="G22" i="1"/>
  <c r="G24" i="1" s="1"/>
  <c r="F22" i="1"/>
  <c r="F24" i="1" s="1"/>
  <c r="E22" i="1"/>
  <c r="E24" i="1" s="1"/>
  <c r="D22" i="1"/>
  <c r="D24" i="1" s="1"/>
  <c r="C22" i="1"/>
  <c r="C24" i="1" s="1"/>
  <c r="B25" i="4" l="1"/>
  <c r="B25" i="2"/>
  <c r="B24" i="7"/>
  <c r="B25" i="6"/>
  <c r="B24" i="5"/>
  <c r="B25" i="3"/>
  <c r="B25" i="1"/>
</calcChain>
</file>

<file path=xl/sharedStrings.xml><?xml version="1.0" encoding="utf-8"?>
<sst xmlns="http://schemas.openxmlformats.org/spreadsheetml/2006/main" count="422" uniqueCount="149">
  <si>
    <t>У Т В Е Р Ж Д АЮ</t>
  </si>
  <si>
    <t xml:space="preserve">  «         »                                          2020г.                      </t>
  </si>
  <si>
    <t xml:space="preserve">                                              Меню на выдачу продуктов питания.</t>
  </si>
  <si>
    <t>Ответственное лицо – Омаров Ш.А.</t>
  </si>
  <si>
    <t xml:space="preserve">Курага </t>
  </si>
  <si>
    <t>Сахар</t>
  </si>
  <si>
    <t xml:space="preserve">Макароны </t>
  </si>
  <si>
    <t xml:space="preserve">Хлеб </t>
  </si>
  <si>
    <t>Мясо куриное</t>
  </si>
  <si>
    <t>Вермишель</t>
  </si>
  <si>
    <t>Картофель</t>
  </si>
  <si>
    <t>Лук репчатый</t>
  </si>
  <si>
    <t>Морковь</t>
  </si>
  <si>
    <t xml:space="preserve">Соль пищевая </t>
  </si>
  <si>
    <t>Растительное масло</t>
  </si>
  <si>
    <t>горох</t>
  </si>
  <si>
    <t>яблоки</t>
  </si>
  <si>
    <t>Капуста</t>
  </si>
  <si>
    <t>Томат</t>
  </si>
  <si>
    <t xml:space="preserve">            Обед</t>
  </si>
  <si>
    <t>Хлеб</t>
  </si>
  <si>
    <t>Куринный суп с вермишелью</t>
  </si>
  <si>
    <t>Салат витаминный</t>
  </si>
  <si>
    <t>Макароны отварные</t>
  </si>
  <si>
    <t>Компот из кураги</t>
  </si>
  <si>
    <t>Яблоки</t>
  </si>
  <si>
    <t>Итого</t>
  </si>
  <si>
    <t>Говядина</t>
  </si>
  <si>
    <t>яйцо</t>
  </si>
  <si>
    <t>Соль пищевая</t>
  </si>
  <si>
    <t>лук</t>
  </si>
  <si>
    <t>перец</t>
  </si>
  <si>
    <t>помидоры</t>
  </si>
  <si>
    <t xml:space="preserve">Суп тефтелевый </t>
  </si>
  <si>
    <t>Салат из помидоров и огурцов</t>
  </si>
  <si>
    <t>Рис отварной</t>
  </si>
  <si>
    <t xml:space="preserve">Масло сливочное </t>
  </si>
  <si>
    <t>Какао  Российское</t>
  </si>
  <si>
    <t xml:space="preserve">Говядина </t>
  </si>
  <si>
    <t>Лист лавровый</t>
  </si>
  <si>
    <t>Перец черный</t>
  </si>
  <si>
    <t>Масло растительное</t>
  </si>
  <si>
    <t>Гречка</t>
  </si>
  <si>
    <t>Салат капусты с луком и морковью</t>
  </si>
  <si>
    <t xml:space="preserve">Хлеб  </t>
  </si>
  <si>
    <t xml:space="preserve">Сахар </t>
  </si>
  <si>
    <t>Лапша</t>
  </si>
  <si>
    <t>Соль</t>
  </si>
  <si>
    <t>Рис</t>
  </si>
  <si>
    <t>Молоко</t>
  </si>
  <si>
    <t>Топленное масло</t>
  </si>
  <si>
    <t>Перец</t>
  </si>
  <si>
    <t xml:space="preserve">Помидоры </t>
  </si>
  <si>
    <t>Огурцы</t>
  </si>
  <si>
    <t>Курага</t>
  </si>
  <si>
    <t>Томаты</t>
  </si>
  <si>
    <t>Горох</t>
  </si>
  <si>
    <t>Марьям чай</t>
  </si>
  <si>
    <t xml:space="preserve">Мясо говядина </t>
  </si>
  <si>
    <t>Сгущенное молоко</t>
  </si>
  <si>
    <t>Мука Макфа</t>
  </si>
  <si>
    <t>томаты</t>
  </si>
  <si>
    <t>Корейская приправа (сладкая)</t>
  </si>
  <si>
    <t>Чай Марям</t>
  </si>
  <si>
    <t>Лист Лавровый</t>
  </si>
  <si>
    <t>Гречка с мясом (как плов)</t>
  </si>
  <si>
    <t>Салат морковный</t>
  </si>
  <si>
    <t>Соус с картошкой</t>
  </si>
  <si>
    <t xml:space="preserve">                                               На «__»  _______________________     2020 г.                                                     </t>
  </si>
  <si>
    <t>Масло слив</t>
  </si>
  <si>
    <t>Мясо курин</t>
  </si>
  <si>
    <t>Наименование Учреждения _____МБОУ «Хуштадинская СОШ-сад»______</t>
  </si>
  <si>
    <t>Директор                   Ш.А.Омаров</t>
  </si>
  <si>
    <t>количество,довольствующих</t>
  </si>
  <si>
    <t>плановая ст-ть одного</t>
  </si>
  <si>
    <t>рис</t>
  </si>
  <si>
    <t>картофель</t>
  </si>
  <si>
    <t>растит масло</t>
  </si>
  <si>
    <t>соль пищев</t>
  </si>
  <si>
    <t>огурцы</t>
  </si>
  <si>
    <t>хлеб</t>
  </si>
  <si>
    <t>Выдал завхоз _______________________________________     Бухгалтер __________________________________________</t>
  </si>
  <si>
    <t>гречка отварная</t>
  </si>
  <si>
    <t>Растит масло</t>
  </si>
  <si>
    <t>Лук репч</t>
  </si>
  <si>
    <t>чай</t>
  </si>
  <si>
    <t>лагман</t>
  </si>
  <si>
    <t>говядина</t>
  </si>
  <si>
    <t>молоко буренка</t>
  </si>
  <si>
    <t>какао</t>
  </si>
  <si>
    <t>лук репчатый</t>
  </si>
  <si>
    <t>морковь</t>
  </si>
  <si>
    <t>соль пищевая</t>
  </si>
  <si>
    <t>перец черный</t>
  </si>
  <si>
    <t>картошка</t>
  </si>
  <si>
    <t>топленное масло</t>
  </si>
  <si>
    <t>Пьюре с подливом</t>
  </si>
  <si>
    <t>Суп с фрикадельками</t>
  </si>
  <si>
    <t>салат морковный</t>
  </si>
  <si>
    <t>курага</t>
  </si>
  <si>
    <t>масло сливочное</t>
  </si>
  <si>
    <t>макароны</t>
  </si>
  <si>
    <t>мясо куринное</t>
  </si>
  <si>
    <t>растительное масло</t>
  </si>
  <si>
    <t>суп молочный с рисом</t>
  </si>
  <si>
    <t>гречка с подливом</t>
  </si>
  <si>
    <t>салат огурцы помидоры</t>
  </si>
  <si>
    <t>компот</t>
  </si>
  <si>
    <t>Чай Марьям</t>
  </si>
  <si>
    <t>Масло сливочное</t>
  </si>
  <si>
    <t xml:space="preserve">Рис </t>
  </si>
  <si>
    <t xml:space="preserve">Морковь </t>
  </si>
  <si>
    <t>Фасоль</t>
  </si>
  <si>
    <t>Растительное имасло</t>
  </si>
  <si>
    <t>Салат из овощей</t>
  </si>
  <si>
    <t>рис отварной</t>
  </si>
  <si>
    <t>компот из кураги</t>
  </si>
  <si>
    <t>плановая стоимость на всех (руб.)</t>
  </si>
  <si>
    <t>Сумма (руб.)</t>
  </si>
  <si>
    <t>Цена (руб.)</t>
  </si>
  <si>
    <t>Итого к выдаче (кг.)</t>
  </si>
  <si>
    <t>Норма на одного человека  (кг.)</t>
  </si>
  <si>
    <t>Итого к выдаче  (кг.)</t>
  </si>
  <si>
    <t>Фельдшер     ________________________________________    Повар  _____________________________________________</t>
  </si>
  <si>
    <t>Борщ</t>
  </si>
  <si>
    <t>Какао</t>
  </si>
  <si>
    <t>блинчики с сгущенкой</t>
  </si>
  <si>
    <t>КОДЫ</t>
  </si>
  <si>
    <t>Форма по ОКУД</t>
  </si>
  <si>
    <t>молоко</t>
  </si>
  <si>
    <t>Суп фасолеый</t>
  </si>
  <si>
    <t>левый</t>
  </si>
  <si>
    <t xml:space="preserve">Сильдинская </t>
  </si>
  <si>
    <t>СОШ</t>
  </si>
  <si>
    <t>Мусагаджиева У.Г</t>
  </si>
  <si>
    <t>Директор                   Мусагаджиева У.Г</t>
  </si>
  <si>
    <t xml:space="preserve">плов </t>
  </si>
  <si>
    <t xml:space="preserve">рис </t>
  </si>
  <si>
    <t xml:space="preserve">куриное мясо </t>
  </si>
  <si>
    <t xml:space="preserve">банан </t>
  </si>
  <si>
    <t xml:space="preserve">сливочное масло </t>
  </si>
  <si>
    <t xml:space="preserve">чай </t>
  </si>
  <si>
    <t xml:space="preserve">салат </t>
  </si>
  <si>
    <t>кукуруза конс</t>
  </si>
  <si>
    <t>майонез</t>
  </si>
  <si>
    <t>яблоко</t>
  </si>
  <si>
    <t>зелень</t>
  </si>
  <si>
    <t xml:space="preserve">  «         »                                         02.12.2022.                      </t>
  </si>
  <si>
    <t>На02.12.2022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</si>
</sst>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8"/>
      <color rgb="FFFF0000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2" fontId="14" fillId="0" borderId="8" xfId="0" applyNumberFormat="1" applyFont="1" applyBorder="1" applyProtection="1"/>
    <xf numFmtId="2" fontId="14" fillId="0" borderId="9" xfId="0" applyNumberFormat="1" applyFont="1" applyBorder="1" applyProtection="1"/>
    <xf numFmtId="0" fontId="0" fillId="0" borderId="0" xfId="0" applyProtection="1">
      <protection locked="0"/>
    </xf>
    <xf numFmtId="0" fontId="4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horizontal="left" vertical="center" indent="4"/>
      <protection locked="0"/>
    </xf>
    <xf numFmtId="0" fontId="4" fillId="0" borderId="0" xfId="0" applyFont="1" applyAlignment="1" applyProtection="1">
      <alignment horizontal="left" vertical="center" indent="4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vertical="center" textRotation="90" wrapText="1"/>
      <protection locked="0"/>
    </xf>
    <xf numFmtId="0" fontId="4" fillId="0" borderId="6" xfId="0" applyFont="1" applyBorder="1" applyAlignment="1" applyProtection="1">
      <alignment vertical="center" textRotation="90" wrapText="1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164" fontId="0" fillId="0" borderId="1" xfId="0" applyNumberFormat="1" applyBorder="1" applyProtection="1">
      <protection locked="0"/>
    </xf>
    <xf numFmtId="164" fontId="0" fillId="0" borderId="15" xfId="0" applyNumberFormat="1" applyBorder="1" applyProtection="1">
      <protection locked="0"/>
    </xf>
    <xf numFmtId="0" fontId="7" fillId="0" borderId="2" xfId="0" applyFont="1" applyBorder="1" applyProtection="1">
      <protection locked="0"/>
    </xf>
    <xf numFmtId="0" fontId="7" fillId="0" borderId="19" xfId="0" applyFont="1" applyBorder="1" applyProtection="1">
      <protection locked="0"/>
    </xf>
    <xf numFmtId="0" fontId="7" fillId="0" borderId="3" xfId="0" applyFont="1" applyBorder="1" applyProtection="1">
      <protection locked="0"/>
    </xf>
    <xf numFmtId="0" fontId="4" fillId="0" borderId="10" xfId="0" applyFont="1" applyBorder="1" applyAlignment="1" applyProtection="1">
      <alignment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vertical="center" wrapText="1"/>
      <protection locked="0"/>
    </xf>
    <xf numFmtId="0" fontId="10" fillId="0" borderId="0" xfId="0" applyFont="1" applyAlignment="1" applyProtection="1">
      <alignment vertical="center"/>
      <protection locked="0"/>
    </xf>
    <xf numFmtId="2" fontId="2" fillId="0" borderId="0" xfId="0" applyNumberFormat="1" applyFont="1" applyProtection="1">
      <protection locked="0"/>
    </xf>
    <xf numFmtId="0" fontId="2" fillId="0" borderId="0" xfId="0" applyFont="1" applyAlignment="1" applyProtection="1">
      <alignment vertical="center"/>
      <protection locked="0"/>
    </xf>
    <xf numFmtId="164" fontId="0" fillId="0" borderId="1" xfId="0" applyNumberFormat="1" applyBorder="1" applyProtection="1"/>
    <xf numFmtId="164" fontId="0" fillId="0" borderId="15" xfId="0" applyNumberFormat="1" applyBorder="1" applyProtection="1"/>
    <xf numFmtId="2" fontId="13" fillId="0" borderId="1" xfId="0" applyNumberFormat="1" applyFont="1" applyBorder="1" applyProtection="1"/>
    <xf numFmtId="2" fontId="2" fillId="0" borderId="0" xfId="0" applyNumberFormat="1" applyFont="1" applyProtection="1"/>
    <xf numFmtId="0" fontId="0" fillId="0" borderId="1" xfId="0" applyBorder="1" applyProtection="1"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vertical="center" textRotation="90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vertical="center" wrapText="1"/>
      <protection locked="0"/>
    </xf>
    <xf numFmtId="0" fontId="9" fillId="0" borderId="1" xfId="0" applyFont="1" applyBorder="1" applyAlignment="1" applyProtection="1">
      <alignment vertical="center" wrapText="1"/>
      <protection locked="0"/>
    </xf>
    <xf numFmtId="0" fontId="7" fillId="0" borderId="1" xfId="0" applyFont="1" applyBorder="1" applyAlignment="1" applyProtection="1">
      <alignment vertical="center" textRotation="90" wrapText="1"/>
      <protection locked="0"/>
    </xf>
    <xf numFmtId="0" fontId="7" fillId="0" borderId="11" xfId="0" applyFont="1" applyBorder="1" applyProtection="1">
      <protection locked="0"/>
    </xf>
    <xf numFmtId="0" fontId="7" fillId="0" borderId="20" xfId="0" applyFont="1" applyBorder="1" applyProtection="1">
      <protection locked="0"/>
    </xf>
    <xf numFmtId="0" fontId="7" fillId="0" borderId="21" xfId="0" applyFont="1" applyBorder="1" applyProtection="1">
      <protection locked="0"/>
    </xf>
    <xf numFmtId="0" fontId="1" fillId="0" borderId="0" xfId="0" applyFont="1" applyProtection="1">
      <protection locked="0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vertical="center" textRotation="90" wrapText="1"/>
      <protection locked="0"/>
    </xf>
    <xf numFmtId="164" fontId="1" fillId="0" borderId="1" xfId="0" applyNumberFormat="1" applyFont="1" applyBorder="1" applyProtection="1">
      <protection locked="0"/>
    </xf>
    <xf numFmtId="0" fontId="1" fillId="0" borderId="1" xfId="0" applyFont="1" applyBorder="1" applyProtection="1">
      <protection locked="0"/>
    </xf>
    <xf numFmtId="164" fontId="1" fillId="0" borderId="1" xfId="0" applyNumberFormat="1" applyFont="1" applyBorder="1" applyProtection="1"/>
    <xf numFmtId="0" fontId="1" fillId="0" borderId="1" xfId="0" applyFont="1" applyBorder="1" applyProtection="1"/>
    <xf numFmtId="2" fontId="7" fillId="0" borderId="1" xfId="0" applyNumberFormat="1" applyFont="1" applyBorder="1" applyProtection="1"/>
    <xf numFmtId="0" fontId="7" fillId="0" borderId="1" xfId="0" applyFont="1" applyBorder="1" applyProtection="1"/>
    <xf numFmtId="0" fontId="1" fillId="0" borderId="1" xfId="0" applyFont="1" applyBorder="1" applyAlignment="1" applyProtection="1">
      <alignment vertical="center" textRotation="90" wrapText="1"/>
      <protection locked="0"/>
    </xf>
    <xf numFmtId="0" fontId="1" fillId="0" borderId="1" xfId="0" applyFont="1" applyBorder="1" applyAlignment="1" applyProtection="1">
      <alignment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12" fillId="0" borderId="1" xfId="0" applyFont="1" applyBorder="1" applyAlignment="1" applyProtection="1">
      <alignment horizontal="center" vertical="center" wrapText="1"/>
      <protection locked="0"/>
    </xf>
    <xf numFmtId="164" fontId="0" fillId="0" borderId="1" xfId="0" applyNumberFormat="1" applyFont="1" applyBorder="1" applyProtection="1"/>
    <xf numFmtId="0" fontId="0" fillId="0" borderId="1" xfId="0" applyFont="1" applyBorder="1" applyProtection="1"/>
    <xf numFmtId="0" fontId="13" fillId="0" borderId="1" xfId="0" applyFont="1" applyBorder="1" applyProtection="1"/>
    <xf numFmtId="0" fontId="11" fillId="0" borderId="1" xfId="0" applyFont="1" applyBorder="1" applyAlignment="1" applyProtection="1">
      <alignment vertical="center" textRotation="90" wrapText="1"/>
      <protection locked="0"/>
    </xf>
    <xf numFmtId="0" fontId="7" fillId="0" borderId="0" xfId="0" applyFont="1" applyProtection="1">
      <protection locked="0"/>
    </xf>
    <xf numFmtId="0" fontId="5" fillId="0" borderId="1" xfId="0" applyFont="1" applyBorder="1" applyAlignment="1" applyProtection="1">
      <alignment vertical="center" wrapText="1"/>
      <protection locked="0"/>
    </xf>
    <xf numFmtId="2" fontId="0" fillId="0" borderId="1" xfId="0" applyNumberFormat="1" applyBorder="1" applyProtection="1"/>
    <xf numFmtId="0" fontId="11" fillId="0" borderId="1" xfId="0" applyFont="1" applyBorder="1" applyAlignment="1" applyProtection="1">
      <alignment horizontal="center" vertical="center" wrapText="1"/>
      <protection locked="0"/>
    </xf>
    <xf numFmtId="2" fontId="7" fillId="0" borderId="0" xfId="0" applyNumberFormat="1" applyFont="1" applyProtection="1"/>
    <xf numFmtId="16" fontId="4" fillId="0" borderId="1" xfId="0" applyNumberFormat="1" applyFont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/>
      <protection locked="0"/>
    </xf>
    <xf numFmtId="0" fontId="15" fillId="0" borderId="0" xfId="0" applyFont="1" applyAlignment="1" applyProtection="1">
      <alignment horizontal="center"/>
      <protection locked="0"/>
    </xf>
    <xf numFmtId="0" fontId="4" fillId="0" borderId="17" xfId="0" applyFont="1" applyBorder="1" applyAlignment="1" applyProtection="1">
      <alignment horizontal="right" vertical="center" wrapText="1"/>
      <protection locked="0"/>
    </xf>
    <xf numFmtId="0" fontId="4" fillId="0" borderId="10" xfId="0" applyFont="1" applyBorder="1" applyAlignment="1" applyProtection="1">
      <alignment horizontal="right" vertical="center" wrapText="1"/>
      <protection locked="0"/>
    </xf>
    <xf numFmtId="0" fontId="4" fillId="0" borderId="7" xfId="0" applyFont="1" applyBorder="1" applyAlignment="1" applyProtection="1">
      <alignment horizontal="right" vertical="center" wrapText="1"/>
      <protection locked="0"/>
    </xf>
    <xf numFmtId="0" fontId="4" fillId="0" borderId="18" xfId="0" applyFont="1" applyBorder="1" applyAlignment="1" applyProtection="1">
      <alignment horizontal="right" vertical="center" wrapText="1"/>
      <protection locked="0"/>
    </xf>
    <xf numFmtId="0" fontId="4" fillId="0" borderId="16" xfId="0" applyFont="1" applyBorder="1" applyAlignment="1" applyProtection="1">
      <alignment horizontal="right" vertical="center" wrapText="1"/>
      <protection locked="0"/>
    </xf>
    <xf numFmtId="0" fontId="4" fillId="0" borderId="14" xfId="0" applyFont="1" applyBorder="1" applyAlignment="1" applyProtection="1">
      <alignment vertical="center" textRotation="90" wrapText="1"/>
      <protection locked="0"/>
    </xf>
    <xf numFmtId="0" fontId="2" fillId="0" borderId="0" xfId="0" applyFont="1" applyAlignment="1" applyProtection="1">
      <alignment horizontal="right" vertical="center" wrapText="1"/>
      <protection locked="0"/>
    </xf>
    <xf numFmtId="0" fontId="3" fillId="0" borderId="0" xfId="0" applyFont="1" applyAlignment="1" applyProtection="1">
      <alignment horizontal="right" vertical="center" wrapText="1"/>
      <protection locked="0"/>
    </xf>
    <xf numFmtId="0" fontId="0" fillId="0" borderId="8" xfId="0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0" fontId="0" fillId="0" borderId="5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right" vertical="center" wrapText="1"/>
      <protection locked="0"/>
    </xf>
    <xf numFmtId="0" fontId="4" fillId="0" borderId="0" xfId="0" applyFont="1" applyBorder="1" applyAlignment="1" applyProtection="1">
      <alignment vertical="center" textRotation="90" wrapText="1"/>
      <protection locked="0"/>
    </xf>
    <xf numFmtId="0" fontId="4" fillId="0" borderId="3" xfId="0" applyFont="1" applyBorder="1" applyAlignment="1" applyProtection="1">
      <alignment horizontal="right" vertical="center" wrapText="1"/>
      <protection locked="0"/>
    </xf>
    <xf numFmtId="0" fontId="1" fillId="0" borderId="7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</xf>
    <xf numFmtId="0" fontId="1" fillId="0" borderId="9" xfId="0" applyFont="1" applyBorder="1" applyAlignment="1" applyProtection="1">
      <alignment horizontal="center"/>
    </xf>
    <xf numFmtId="0" fontId="4" fillId="0" borderId="1" xfId="0" applyFont="1" applyBorder="1" applyAlignment="1" applyProtection="1">
      <alignment vertical="center" textRotation="90" wrapText="1"/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1" fillId="0" borderId="6" xfId="0" applyFont="1" applyBorder="1" applyAlignment="1" applyProtection="1">
      <alignment horizontal="center"/>
      <protection locked="0"/>
    </xf>
    <xf numFmtId="0" fontId="7" fillId="0" borderId="1" xfId="0" applyFont="1" applyBorder="1" applyAlignment="1" applyProtection="1">
      <alignment vertical="center" textRotation="90" wrapText="1"/>
      <protection locked="0"/>
    </xf>
    <xf numFmtId="0" fontId="7" fillId="0" borderId="1" xfId="0" applyFont="1" applyBorder="1" applyAlignment="1" applyProtection="1">
      <alignment horizontal="center" vertical="center" textRotation="90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7"/>
  <sheetViews>
    <sheetView topLeftCell="A22" workbookViewId="0">
      <selection activeCell="S10" sqref="S10"/>
    </sheetView>
  </sheetViews>
  <sheetFormatPr defaultRowHeight="15" x14ac:dyDescent="0.25"/>
  <cols>
    <col min="1" max="1" width="8.5703125" customWidth="1"/>
    <col min="2" max="2" width="11.28515625" customWidth="1"/>
    <col min="3" max="3" width="7" customWidth="1"/>
    <col min="4" max="4" width="6.5703125" customWidth="1"/>
    <col min="5" max="7" width="6.28515625" customWidth="1"/>
    <col min="8" max="8" width="7.140625" customWidth="1"/>
    <col min="9" max="9" width="6" customWidth="1"/>
    <col min="10" max="10" width="7.140625" customWidth="1"/>
    <col min="11" max="12" width="6.28515625" customWidth="1"/>
    <col min="13" max="13" width="5.85546875" customWidth="1"/>
    <col min="14" max="14" width="6.28515625" customWidth="1"/>
    <col min="15" max="15" width="7.140625" customWidth="1"/>
    <col min="16" max="16" width="7" customWidth="1"/>
    <col min="17" max="17" width="7.28515625" customWidth="1"/>
    <col min="18" max="19" width="6.28515625" customWidth="1"/>
    <col min="20" max="20" width="9.140625" customWidth="1"/>
  </cols>
  <sheetData>
    <row r="1" spans="1:19" ht="12" customHeight="1" x14ac:dyDescent="0.25"/>
    <row r="2" spans="1:19" ht="17.25" customHeight="1" x14ac:dyDescent="0.25">
      <c r="A2" s="71" t="s">
        <v>0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3"/>
      <c r="R2" s="3"/>
      <c r="S2" s="3"/>
    </row>
    <row r="3" spans="1:19" ht="15.75" customHeight="1" x14ac:dyDescent="0.25">
      <c r="A3" s="72" t="s">
        <v>72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3"/>
      <c r="R3" s="3"/>
      <c r="S3" s="3"/>
    </row>
    <row r="4" spans="1:19" ht="14.25" customHeight="1" x14ac:dyDescent="0.25">
      <c r="A4" s="71" t="s">
        <v>1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3"/>
      <c r="R4" s="3"/>
      <c r="S4" s="3"/>
    </row>
    <row r="5" spans="1:19" x14ac:dyDescent="0.25">
      <c r="A5" s="4" t="s">
        <v>2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0"/>
      <c r="S5" s="30"/>
    </row>
    <row r="6" spans="1:19" x14ac:dyDescent="0.25">
      <c r="A6" s="5" t="s">
        <v>68</v>
      </c>
      <c r="B6" s="6"/>
      <c r="C6" s="6"/>
      <c r="D6" s="6"/>
      <c r="E6" s="6"/>
      <c r="F6" s="6"/>
      <c r="G6" s="6"/>
      <c r="H6" s="6"/>
      <c r="I6" s="3"/>
      <c r="J6" s="3"/>
      <c r="K6" s="3"/>
      <c r="L6" s="3"/>
      <c r="M6" s="3"/>
      <c r="N6" s="3"/>
      <c r="O6" s="3"/>
      <c r="P6" s="3"/>
      <c r="Q6" s="3"/>
      <c r="R6" s="63" t="s">
        <v>127</v>
      </c>
      <c r="S6" s="63"/>
    </row>
    <row r="7" spans="1:19" x14ac:dyDescent="0.25">
      <c r="A7" s="7" t="s">
        <v>71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64" t="s">
        <v>128</v>
      </c>
      <c r="Q7" s="64"/>
      <c r="R7" s="63">
        <v>5042022</v>
      </c>
      <c r="S7" s="63"/>
    </row>
    <row r="8" spans="1:19" ht="15.75" thickBot="1" x14ac:dyDescent="0.3">
      <c r="A8" s="7" t="s">
        <v>3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63"/>
      <c r="S8" s="63"/>
    </row>
    <row r="9" spans="1:19" x14ac:dyDescent="0.25">
      <c r="A9" s="7"/>
      <c r="B9" s="79" t="s">
        <v>73</v>
      </c>
      <c r="C9" s="75"/>
      <c r="D9" s="75"/>
      <c r="E9" s="75"/>
      <c r="F9" s="75" t="s">
        <v>74</v>
      </c>
      <c r="G9" s="75"/>
      <c r="H9" s="75"/>
      <c r="I9" s="75"/>
      <c r="J9" s="75" t="s">
        <v>117</v>
      </c>
      <c r="K9" s="75"/>
      <c r="L9" s="75"/>
      <c r="M9" s="75"/>
      <c r="N9" s="75"/>
      <c r="O9" s="76"/>
      <c r="P9" s="3"/>
      <c r="Q9" s="3"/>
      <c r="R9" s="63"/>
      <c r="S9" s="63"/>
    </row>
    <row r="10" spans="1:19" ht="15.75" thickBot="1" x14ac:dyDescent="0.3">
      <c r="A10" s="7"/>
      <c r="B10" s="77">
        <v>41</v>
      </c>
      <c r="C10" s="78"/>
      <c r="D10" s="78"/>
      <c r="E10" s="78"/>
      <c r="F10" s="78">
        <v>61</v>
      </c>
      <c r="G10" s="78"/>
      <c r="H10" s="78"/>
      <c r="I10" s="78"/>
      <c r="J10" s="73">
        <f>B10*F10</f>
        <v>2501</v>
      </c>
      <c r="K10" s="73"/>
      <c r="L10" s="73"/>
      <c r="M10" s="73"/>
      <c r="N10" s="73"/>
      <c r="O10" s="74"/>
      <c r="P10" s="3"/>
      <c r="Q10" s="3"/>
      <c r="R10" s="3"/>
      <c r="S10" s="3">
        <v>1</v>
      </c>
    </row>
    <row r="11" spans="1:19" ht="7.5" customHeight="1" thickBot="1" x14ac:dyDescent="0.3">
      <c r="A11" s="8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</row>
    <row r="12" spans="1:19" ht="66.75" customHeight="1" x14ac:dyDescent="0.25">
      <c r="A12" s="9"/>
      <c r="B12" s="10"/>
      <c r="C12" s="11" t="s">
        <v>4</v>
      </c>
      <c r="D12" s="11" t="s">
        <v>5</v>
      </c>
      <c r="E12" s="11" t="s">
        <v>69</v>
      </c>
      <c r="F12" s="11" t="s">
        <v>6</v>
      </c>
      <c r="G12" s="11" t="s">
        <v>7</v>
      </c>
      <c r="H12" s="11" t="s">
        <v>70</v>
      </c>
      <c r="I12" s="11" t="s">
        <v>9</v>
      </c>
      <c r="J12" s="11" t="s">
        <v>10</v>
      </c>
      <c r="K12" s="11" t="s">
        <v>11</v>
      </c>
      <c r="L12" s="11" t="s">
        <v>12</v>
      </c>
      <c r="M12" s="11" t="s">
        <v>13</v>
      </c>
      <c r="N12" s="11" t="s">
        <v>14</v>
      </c>
      <c r="O12" s="11" t="s">
        <v>15</v>
      </c>
      <c r="P12" s="11" t="s">
        <v>16</v>
      </c>
      <c r="Q12" s="11" t="s">
        <v>17</v>
      </c>
      <c r="R12" s="11" t="s">
        <v>18</v>
      </c>
      <c r="S12" s="12"/>
    </row>
    <row r="13" spans="1:19" x14ac:dyDescent="0.25">
      <c r="A13" s="70" t="s">
        <v>19</v>
      </c>
      <c r="B13" s="13" t="s">
        <v>80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5"/>
    </row>
    <row r="14" spans="1:19" ht="15" customHeight="1" x14ac:dyDescent="0.25">
      <c r="A14" s="70"/>
      <c r="B14" s="16" t="s">
        <v>21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5"/>
    </row>
    <row r="15" spans="1:19" ht="15" customHeight="1" x14ac:dyDescent="0.25">
      <c r="A15" s="70"/>
      <c r="B15" s="17" t="s">
        <v>22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5"/>
    </row>
    <row r="16" spans="1:19" ht="16.5" customHeight="1" x14ac:dyDescent="0.25">
      <c r="A16" s="70"/>
      <c r="B16" s="17" t="s">
        <v>23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5"/>
    </row>
    <row r="17" spans="1:19" ht="19.5" customHeight="1" x14ac:dyDescent="0.25">
      <c r="A17" s="70"/>
      <c r="B17" s="18" t="s">
        <v>24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5"/>
    </row>
    <row r="18" spans="1:19" x14ac:dyDescent="0.25">
      <c r="A18" s="70"/>
      <c r="B18" s="19" t="s">
        <v>25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5"/>
    </row>
    <row r="19" spans="1:19" ht="10.5" customHeight="1" x14ac:dyDescent="0.25">
      <c r="A19" s="70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5"/>
    </row>
    <row r="20" spans="1:19" ht="9.75" customHeight="1" x14ac:dyDescent="0.25">
      <c r="A20" s="70"/>
      <c r="B20" s="19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5"/>
    </row>
    <row r="21" spans="1:19" ht="25.5" customHeight="1" x14ac:dyDescent="0.25">
      <c r="A21" s="69" t="s">
        <v>121</v>
      </c>
      <c r="B21" s="66"/>
      <c r="C21" s="20">
        <v>0.04</v>
      </c>
      <c r="D21" s="21">
        <v>1.4999999999999999E-2</v>
      </c>
      <c r="E21" s="20">
        <v>3.0000000000000001E-3</v>
      </c>
      <c r="F21" s="20">
        <v>3.5000000000000003E-2</v>
      </c>
      <c r="G21" s="20">
        <v>0.04</v>
      </c>
      <c r="H21" s="20">
        <v>0.09</v>
      </c>
      <c r="I21" s="20">
        <v>2.5000000000000001E-2</v>
      </c>
      <c r="J21" s="20">
        <v>9.1999999999999998E-2</v>
      </c>
      <c r="K21" s="20">
        <v>2.5000000000000001E-2</v>
      </c>
      <c r="L21" s="20">
        <v>0.03</v>
      </c>
      <c r="M21" s="20">
        <v>1E-3</v>
      </c>
      <c r="N21" s="20">
        <v>1.4999999999999999E-2</v>
      </c>
      <c r="O21" s="20">
        <v>3.7999999999999999E-2</v>
      </c>
      <c r="P21" s="20">
        <v>0.13</v>
      </c>
      <c r="Q21" s="20">
        <v>8.7999999999999995E-2</v>
      </c>
      <c r="R21" s="20">
        <v>1E-3</v>
      </c>
      <c r="S21" s="15"/>
    </row>
    <row r="22" spans="1:19" ht="20.25" customHeight="1" x14ac:dyDescent="0.25">
      <c r="A22" s="65" t="s">
        <v>120</v>
      </c>
      <c r="B22" s="66"/>
      <c r="C22" s="26">
        <f>B10*C21</f>
        <v>1.6400000000000001</v>
      </c>
      <c r="D22" s="26">
        <f>B10*D21</f>
        <v>0.61499999999999999</v>
      </c>
      <c r="E22" s="26">
        <f>B10*E21</f>
        <v>0.123</v>
      </c>
      <c r="F22" s="26">
        <f>B10*F21</f>
        <v>1.4350000000000001</v>
      </c>
      <c r="G22" s="26">
        <f>B10*G21</f>
        <v>1.6400000000000001</v>
      </c>
      <c r="H22" s="26">
        <f>B10*H21</f>
        <v>3.69</v>
      </c>
      <c r="I22" s="26">
        <f>B10*I21</f>
        <v>1.0250000000000001</v>
      </c>
      <c r="J22" s="26">
        <f>B10*J21</f>
        <v>3.7719999999999998</v>
      </c>
      <c r="K22" s="26">
        <f>B10*K21</f>
        <v>1.0250000000000001</v>
      </c>
      <c r="L22" s="26">
        <f>B10*L21</f>
        <v>1.23</v>
      </c>
      <c r="M22" s="26">
        <f>B10*M21</f>
        <v>4.1000000000000002E-2</v>
      </c>
      <c r="N22" s="26">
        <f>B10*N21</f>
        <v>0.61499999999999999</v>
      </c>
      <c r="O22" s="26">
        <f>B10*O21</f>
        <v>1.5580000000000001</v>
      </c>
      <c r="P22" s="26">
        <f>B10*P21</f>
        <v>5.33</v>
      </c>
      <c r="Q22" s="26">
        <f>B10*Q21</f>
        <v>3.6079999999999997</v>
      </c>
      <c r="R22" s="26">
        <f>B10*R21</f>
        <v>4.1000000000000002E-2</v>
      </c>
      <c r="S22" s="27">
        <f>B10*S21</f>
        <v>0</v>
      </c>
    </row>
    <row r="23" spans="1:19" ht="18" customHeight="1" x14ac:dyDescent="0.25">
      <c r="A23" s="65" t="s">
        <v>119</v>
      </c>
      <c r="B23" s="66"/>
      <c r="C23" s="20">
        <v>350</v>
      </c>
      <c r="D23" s="20">
        <v>40</v>
      </c>
      <c r="E23" s="22">
        <v>400</v>
      </c>
      <c r="F23" s="20">
        <v>60</v>
      </c>
      <c r="G23" s="20">
        <v>41</v>
      </c>
      <c r="H23" s="20">
        <v>180</v>
      </c>
      <c r="I23" s="20">
        <v>60</v>
      </c>
      <c r="J23" s="20">
        <v>30</v>
      </c>
      <c r="K23" s="20">
        <v>25</v>
      </c>
      <c r="L23" s="20">
        <v>25</v>
      </c>
      <c r="M23" s="20">
        <v>15</v>
      </c>
      <c r="N23" s="20">
        <v>70</v>
      </c>
      <c r="O23" s="20">
        <v>140</v>
      </c>
      <c r="P23" s="20">
        <v>80</v>
      </c>
      <c r="Q23" s="20">
        <v>30</v>
      </c>
      <c r="R23" s="20">
        <v>200</v>
      </c>
      <c r="S23" s="15"/>
    </row>
    <row r="24" spans="1:19" ht="21" customHeight="1" thickBot="1" x14ac:dyDescent="0.3">
      <c r="A24" s="67" t="s">
        <v>118</v>
      </c>
      <c r="B24" s="68"/>
      <c r="C24" s="1">
        <f>C22*C23</f>
        <v>574</v>
      </c>
      <c r="D24" s="1">
        <f t="shared" ref="D24:S24" si="0">D22*D23</f>
        <v>24.6</v>
      </c>
      <c r="E24" s="1">
        <f t="shared" si="0"/>
        <v>49.2</v>
      </c>
      <c r="F24" s="1">
        <f t="shared" si="0"/>
        <v>86.100000000000009</v>
      </c>
      <c r="G24" s="1">
        <f t="shared" si="0"/>
        <v>67.240000000000009</v>
      </c>
      <c r="H24" s="1">
        <f t="shared" si="0"/>
        <v>664.2</v>
      </c>
      <c r="I24" s="1">
        <f t="shared" si="0"/>
        <v>61.500000000000007</v>
      </c>
      <c r="J24" s="1">
        <f t="shared" si="0"/>
        <v>113.16</v>
      </c>
      <c r="K24" s="1">
        <f t="shared" si="0"/>
        <v>25.625000000000004</v>
      </c>
      <c r="L24" s="1">
        <f t="shared" si="0"/>
        <v>30.75</v>
      </c>
      <c r="M24" s="1">
        <f t="shared" si="0"/>
        <v>0.61499999999999999</v>
      </c>
      <c r="N24" s="1">
        <f t="shared" si="0"/>
        <v>43.05</v>
      </c>
      <c r="O24" s="1">
        <f t="shared" si="0"/>
        <v>218.12</v>
      </c>
      <c r="P24" s="1">
        <f t="shared" si="0"/>
        <v>426.4</v>
      </c>
      <c r="Q24" s="1">
        <f t="shared" si="0"/>
        <v>108.24</v>
      </c>
      <c r="R24" s="1">
        <f t="shared" si="0"/>
        <v>8.2000000000000011</v>
      </c>
      <c r="S24" s="2">
        <f t="shared" si="0"/>
        <v>0</v>
      </c>
    </row>
    <row r="25" spans="1:19" ht="18" customHeight="1" x14ac:dyDescent="0.25">
      <c r="A25" s="23" t="s">
        <v>26</v>
      </c>
      <c r="B25" s="24">
        <f>C24+D24+E24+F24+G24+H24+I24+J24+K24+L24+M24+N24+O24+P24+Q24+R24+S24</f>
        <v>2501</v>
      </c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</row>
    <row r="26" spans="1:19" ht="15.75" x14ac:dyDescent="0.25">
      <c r="A26" s="25" t="s">
        <v>123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</row>
    <row r="27" spans="1:19" ht="15.75" x14ac:dyDescent="0.25">
      <c r="A27" s="25" t="s">
        <v>81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</row>
  </sheetData>
  <sheetProtection algorithmName="SHA-512" hashValue="Pj2be8vuIkgzFkvfHnq3RAoKIsIEBAxya6pnOhN4a1F+6XWf2DU9/Z3l8bxoekTCJbifjkGsXx/R+51EtKowww==" saltValue="rcJdp2tRJDajTmeemHxQZQ==" spinCount="100000" sheet="1" objects="1" scenarios="1"/>
  <mergeCells count="19">
    <mergeCell ref="A23:B23"/>
    <mergeCell ref="A24:B24"/>
    <mergeCell ref="A21:B21"/>
    <mergeCell ref="A13:A20"/>
    <mergeCell ref="A2:P2"/>
    <mergeCell ref="A3:P3"/>
    <mergeCell ref="A4:P4"/>
    <mergeCell ref="A22:B22"/>
    <mergeCell ref="J10:O10"/>
    <mergeCell ref="J9:O9"/>
    <mergeCell ref="B10:E10"/>
    <mergeCell ref="F10:I10"/>
    <mergeCell ref="B9:E9"/>
    <mergeCell ref="F9:I9"/>
    <mergeCell ref="R6:S6"/>
    <mergeCell ref="P7:Q7"/>
    <mergeCell ref="R7:S7"/>
    <mergeCell ref="R8:S8"/>
    <mergeCell ref="R9:S9"/>
  </mergeCells>
  <pageMargins left="0.7" right="0.7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T26"/>
  <sheetViews>
    <sheetView workbookViewId="0">
      <selection activeCell="D5" sqref="D5"/>
    </sheetView>
  </sheetViews>
  <sheetFormatPr defaultRowHeight="15" x14ac:dyDescent="0.25"/>
  <cols>
    <col min="1" max="2" width="9.140625" style="3"/>
    <col min="3" max="3" width="5.42578125" style="3" customWidth="1"/>
    <col min="4" max="4" width="5.85546875" style="3" customWidth="1"/>
    <col min="5" max="5" width="6" style="3" customWidth="1"/>
    <col min="6" max="6" width="7.85546875" style="3" customWidth="1"/>
    <col min="7" max="7" width="7.7109375" style="3" customWidth="1"/>
    <col min="8" max="8" width="7.28515625" style="3" customWidth="1"/>
    <col min="9" max="9" width="6.85546875" style="3" customWidth="1"/>
    <col min="10" max="10" width="7.140625" style="3" customWidth="1"/>
    <col min="11" max="12" width="6.42578125" style="3" customWidth="1"/>
    <col min="13" max="13" width="5.42578125" style="3" customWidth="1"/>
    <col min="14" max="14" width="6.28515625" style="3" customWidth="1"/>
    <col min="15" max="15" width="7.42578125" style="3" customWidth="1"/>
    <col min="16" max="16" width="5.5703125" style="3" customWidth="1"/>
    <col min="17" max="17" width="6.7109375" style="3" customWidth="1"/>
    <col min="18" max="18" width="5.85546875" style="3" customWidth="1"/>
    <col min="19" max="19" width="6.5703125" style="3" customWidth="1"/>
    <col min="20" max="20" width="1.7109375" style="3" customWidth="1"/>
    <col min="21" max="16384" width="9.140625" style="3"/>
  </cols>
  <sheetData>
    <row r="1" spans="1:20" ht="15.75" x14ac:dyDescent="0.25">
      <c r="A1" s="71" t="s">
        <v>0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</row>
    <row r="2" spans="1:20" ht="15.75" x14ac:dyDescent="0.25">
      <c r="A2" s="72" t="s">
        <v>72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</row>
    <row r="3" spans="1:20" ht="15.75" x14ac:dyDescent="0.25">
      <c r="A3" s="71" t="s">
        <v>1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</row>
    <row r="4" spans="1:20" x14ac:dyDescent="0.25">
      <c r="A4" s="4" t="s">
        <v>2</v>
      </c>
      <c r="S4" s="30"/>
      <c r="T4" s="30"/>
    </row>
    <row r="5" spans="1:20" x14ac:dyDescent="0.25">
      <c r="A5" s="5" t="s">
        <v>68</v>
      </c>
      <c r="B5" s="6"/>
      <c r="C5" s="6"/>
      <c r="D5" s="6"/>
      <c r="E5" s="6"/>
      <c r="F5" s="6"/>
      <c r="G5" s="6"/>
      <c r="H5" s="6"/>
      <c r="S5" s="63" t="s">
        <v>127</v>
      </c>
      <c r="T5" s="63"/>
    </row>
    <row r="6" spans="1:20" x14ac:dyDescent="0.25">
      <c r="A6" s="7" t="s">
        <v>71</v>
      </c>
      <c r="Q6" s="64" t="s">
        <v>128</v>
      </c>
      <c r="R6" s="64"/>
      <c r="S6" s="63">
        <v>5042022</v>
      </c>
      <c r="T6" s="63"/>
    </row>
    <row r="7" spans="1:20" ht="15.75" thickBot="1" x14ac:dyDescent="0.3">
      <c r="A7" s="7" t="s">
        <v>3</v>
      </c>
      <c r="S7" s="63"/>
      <c r="T7" s="63"/>
    </row>
    <row r="8" spans="1:20" x14ac:dyDescent="0.25">
      <c r="A8" s="7"/>
      <c r="B8" s="79" t="s">
        <v>73</v>
      </c>
      <c r="C8" s="75"/>
      <c r="D8" s="75"/>
      <c r="E8" s="75"/>
      <c r="F8" s="75" t="s">
        <v>74</v>
      </c>
      <c r="G8" s="75"/>
      <c r="H8" s="75"/>
      <c r="I8" s="75"/>
      <c r="J8" s="75" t="s">
        <v>117</v>
      </c>
      <c r="K8" s="75"/>
      <c r="L8" s="75"/>
      <c r="M8" s="75"/>
      <c r="N8" s="75"/>
      <c r="O8" s="76"/>
      <c r="S8" s="63"/>
      <c r="T8" s="63"/>
    </row>
    <row r="9" spans="1:20" ht="15.75" thickBot="1" x14ac:dyDescent="0.3">
      <c r="A9" s="7"/>
      <c r="B9" s="77">
        <v>40</v>
      </c>
      <c r="C9" s="78"/>
      <c r="D9" s="78"/>
      <c r="E9" s="78"/>
      <c r="F9" s="78">
        <v>61</v>
      </c>
      <c r="G9" s="78"/>
      <c r="H9" s="78"/>
      <c r="I9" s="78"/>
      <c r="J9" s="73">
        <f>B9*F9</f>
        <v>2440</v>
      </c>
      <c r="K9" s="73"/>
      <c r="L9" s="73"/>
      <c r="M9" s="73"/>
      <c r="N9" s="73"/>
      <c r="O9" s="74"/>
      <c r="S9" s="3">
        <v>10</v>
      </c>
    </row>
    <row r="10" spans="1:20" x14ac:dyDescent="0.25">
      <c r="A10" s="8"/>
    </row>
    <row r="11" spans="1:20" ht="55.5" customHeight="1" x14ac:dyDescent="0.25">
      <c r="A11" s="31"/>
      <c r="B11" s="41"/>
      <c r="C11" s="91" t="s">
        <v>108</v>
      </c>
      <c r="D11" s="91" t="s">
        <v>5</v>
      </c>
      <c r="E11" s="91" t="s">
        <v>109</v>
      </c>
      <c r="F11" s="91" t="s">
        <v>27</v>
      </c>
      <c r="G11" s="91" t="s">
        <v>110</v>
      </c>
      <c r="H11" s="91" t="s">
        <v>56</v>
      </c>
      <c r="I11" s="91" t="s">
        <v>10</v>
      </c>
      <c r="J11" s="92" t="s">
        <v>113</v>
      </c>
      <c r="K11" s="91" t="s">
        <v>29</v>
      </c>
      <c r="L11" s="91" t="s">
        <v>111</v>
      </c>
      <c r="M11" s="91" t="s">
        <v>30</v>
      </c>
      <c r="N11" s="91" t="s">
        <v>31</v>
      </c>
      <c r="O11" s="91" t="s">
        <v>25</v>
      </c>
      <c r="P11" s="91" t="s">
        <v>112</v>
      </c>
      <c r="Q11" s="91" t="s">
        <v>17</v>
      </c>
      <c r="R11" s="91" t="s">
        <v>46</v>
      </c>
      <c r="S11" s="91" t="s">
        <v>7</v>
      </c>
    </row>
    <row r="12" spans="1:20" x14ac:dyDescent="0.25">
      <c r="A12" s="31"/>
      <c r="B12" s="13"/>
      <c r="C12" s="91"/>
      <c r="D12" s="91"/>
      <c r="E12" s="91"/>
      <c r="F12" s="91"/>
      <c r="G12" s="91"/>
      <c r="H12" s="91"/>
      <c r="I12" s="91"/>
      <c r="J12" s="92"/>
      <c r="K12" s="91"/>
      <c r="L12" s="91"/>
      <c r="M12" s="91"/>
      <c r="N12" s="91"/>
      <c r="O12" s="91"/>
      <c r="P12" s="91"/>
      <c r="Q12" s="91"/>
      <c r="R12" s="91"/>
      <c r="S12" s="91"/>
    </row>
    <row r="13" spans="1:20" x14ac:dyDescent="0.25">
      <c r="A13" s="87" t="s">
        <v>19</v>
      </c>
      <c r="B13" s="57" t="s">
        <v>130</v>
      </c>
      <c r="C13" s="14" t="s">
        <v>131</v>
      </c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20" x14ac:dyDescent="0.25">
      <c r="A14" s="87"/>
      <c r="B14" s="57" t="s">
        <v>114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20" x14ac:dyDescent="0.25">
      <c r="A15" s="87"/>
      <c r="B15" s="57" t="s">
        <v>115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20" x14ac:dyDescent="0.25">
      <c r="A16" s="87"/>
      <c r="B16" s="57" t="s">
        <v>116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x14ac:dyDescent="0.25">
      <c r="A17" s="87"/>
      <c r="B17" s="19" t="s">
        <v>25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1:19" x14ac:dyDescent="0.25">
      <c r="A18" s="87"/>
      <c r="B18" s="19" t="s">
        <v>80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</row>
    <row r="19" spans="1:19" x14ac:dyDescent="0.25">
      <c r="A19" s="87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</row>
    <row r="20" spans="1:19" ht="23.25" customHeight="1" x14ac:dyDescent="0.25">
      <c r="A20" s="82" t="s">
        <v>121</v>
      </c>
      <c r="B20" s="66"/>
      <c r="C20" s="34">
        <v>1E-3</v>
      </c>
      <c r="D20" s="34">
        <v>1.4999999999999999E-2</v>
      </c>
      <c r="E20" s="33">
        <v>4.0000000000000001E-3</v>
      </c>
      <c r="F20" s="34">
        <v>8.7999999999999995E-2</v>
      </c>
      <c r="G20" s="34">
        <v>5.5E-2</v>
      </c>
      <c r="H20" s="60">
        <v>3.7999999999999999E-2</v>
      </c>
      <c r="I20" s="34">
        <v>5.2999999999999999E-2</v>
      </c>
      <c r="J20" s="34">
        <v>1.4999999999999999E-2</v>
      </c>
      <c r="K20" s="34">
        <v>5.0000000000000001E-3</v>
      </c>
      <c r="L20" s="33">
        <v>1.2999999999999999E-2</v>
      </c>
      <c r="M20" s="33">
        <v>1.4999999999999999E-2</v>
      </c>
      <c r="N20" s="33">
        <v>1E-3</v>
      </c>
      <c r="O20" s="33">
        <v>0.1</v>
      </c>
      <c r="P20" s="33">
        <v>1.7999999999999999E-2</v>
      </c>
      <c r="Q20" s="33">
        <v>8.7999999999999995E-2</v>
      </c>
      <c r="R20" s="33">
        <v>5.0000000000000001E-3</v>
      </c>
      <c r="S20" s="33">
        <v>4.3999999999999997E-2</v>
      </c>
    </row>
    <row r="21" spans="1:19" x14ac:dyDescent="0.25">
      <c r="A21" s="80" t="s">
        <v>122</v>
      </c>
      <c r="B21" s="66"/>
      <c r="C21" s="26">
        <f>B9*C20</f>
        <v>0.04</v>
      </c>
      <c r="D21" s="26">
        <f>B9*D20</f>
        <v>0.6</v>
      </c>
      <c r="E21" s="26">
        <f>B9*E20</f>
        <v>0.16</v>
      </c>
      <c r="F21" s="26">
        <f>B9*F20</f>
        <v>3.5199999999999996</v>
      </c>
      <c r="G21" s="26">
        <f>B9*G20</f>
        <v>2.2000000000000002</v>
      </c>
      <c r="H21" s="26">
        <f>B9*H20</f>
        <v>1.52</v>
      </c>
      <c r="I21" s="26">
        <f>B9*I20</f>
        <v>2.12</v>
      </c>
      <c r="J21" s="26">
        <f>B9*J20</f>
        <v>0.6</v>
      </c>
      <c r="K21" s="26">
        <f>B9*K20</f>
        <v>0.2</v>
      </c>
      <c r="L21" s="26">
        <f>B9*L20</f>
        <v>0.52</v>
      </c>
      <c r="M21" s="26">
        <f>B9*M20</f>
        <v>0.6</v>
      </c>
      <c r="N21" s="26">
        <f>B9*N20</f>
        <v>0.04</v>
      </c>
      <c r="O21" s="26">
        <f>B9*O20</f>
        <v>4</v>
      </c>
      <c r="P21" s="26">
        <f>B9*P20</f>
        <v>0.72</v>
      </c>
      <c r="Q21" s="26">
        <f>B9*Q20</f>
        <v>3.5199999999999996</v>
      </c>
      <c r="R21" s="26">
        <f>B9*R20</f>
        <v>0.2</v>
      </c>
      <c r="S21" s="26">
        <f>B9*S20</f>
        <v>1.7599999999999998</v>
      </c>
    </row>
    <row r="22" spans="1:19" x14ac:dyDescent="0.25">
      <c r="A22" s="80" t="s">
        <v>119</v>
      </c>
      <c r="B22" s="66"/>
      <c r="C22" s="34">
        <v>650</v>
      </c>
      <c r="D22" s="33">
        <v>50</v>
      </c>
      <c r="E22" s="33">
        <v>400</v>
      </c>
      <c r="F22" s="33">
        <v>350</v>
      </c>
      <c r="G22" s="33">
        <v>60</v>
      </c>
      <c r="H22" s="20">
        <v>130</v>
      </c>
      <c r="I22" s="33">
        <v>30</v>
      </c>
      <c r="J22" s="33">
        <v>100</v>
      </c>
      <c r="K22" s="33">
        <v>15</v>
      </c>
      <c r="L22" s="33">
        <v>30</v>
      </c>
      <c r="M22" s="33">
        <v>30</v>
      </c>
      <c r="N22" s="33">
        <v>320</v>
      </c>
      <c r="O22" s="33">
        <v>80</v>
      </c>
      <c r="P22" s="33">
        <v>100</v>
      </c>
      <c r="Q22" s="33">
        <v>30</v>
      </c>
      <c r="R22" s="33">
        <v>60</v>
      </c>
      <c r="S22" s="33">
        <v>41</v>
      </c>
    </row>
    <row r="23" spans="1:19" x14ac:dyDescent="0.25">
      <c r="A23" s="80" t="s">
        <v>118</v>
      </c>
      <c r="B23" s="66"/>
      <c r="C23" s="28">
        <f>C21*C22</f>
        <v>26</v>
      </c>
      <c r="D23" s="28">
        <f t="shared" ref="D23:S23" si="0">D21*D22</f>
        <v>30</v>
      </c>
      <c r="E23" s="28">
        <f t="shared" si="0"/>
        <v>64</v>
      </c>
      <c r="F23" s="28">
        <f t="shared" si="0"/>
        <v>1231.9999999999998</v>
      </c>
      <c r="G23" s="28">
        <f t="shared" si="0"/>
        <v>132</v>
      </c>
      <c r="H23" s="28">
        <f t="shared" si="0"/>
        <v>197.6</v>
      </c>
      <c r="I23" s="28">
        <f t="shared" si="0"/>
        <v>63.6</v>
      </c>
      <c r="J23" s="28">
        <f t="shared" si="0"/>
        <v>60</v>
      </c>
      <c r="K23" s="28">
        <f t="shared" si="0"/>
        <v>3</v>
      </c>
      <c r="L23" s="28">
        <f t="shared" si="0"/>
        <v>15.600000000000001</v>
      </c>
      <c r="M23" s="28">
        <f t="shared" si="0"/>
        <v>18</v>
      </c>
      <c r="N23" s="28">
        <f t="shared" si="0"/>
        <v>12.8</v>
      </c>
      <c r="O23" s="28">
        <f t="shared" si="0"/>
        <v>320</v>
      </c>
      <c r="P23" s="28">
        <f t="shared" si="0"/>
        <v>72</v>
      </c>
      <c r="Q23" s="28">
        <f t="shared" si="0"/>
        <v>105.6</v>
      </c>
      <c r="R23" s="28">
        <f t="shared" si="0"/>
        <v>12</v>
      </c>
      <c r="S23" s="28">
        <f t="shared" si="0"/>
        <v>72.16</v>
      </c>
    </row>
    <row r="24" spans="1:19" ht="18.75" x14ac:dyDescent="0.25">
      <c r="A24" s="23" t="s">
        <v>26</v>
      </c>
      <c r="B24" s="29">
        <f>C23+D23+E23+F23+G23+H23+I23+J23+K23+L23+M23+N23+O23+P23+Q23+R23+S23</f>
        <v>2436.3599999999992</v>
      </c>
    </row>
    <row r="25" spans="1:19" ht="15.75" x14ac:dyDescent="0.25">
      <c r="A25" s="25" t="s">
        <v>123</v>
      </c>
    </row>
    <row r="26" spans="1:19" ht="15.75" x14ac:dyDescent="0.25">
      <c r="A26" s="25" t="s">
        <v>81</v>
      </c>
    </row>
  </sheetData>
  <sheetProtection algorithmName="SHA-512" hashValue="ndH43E5Eized5htaanAg+OHXKBCLtSOegT6L8G+TAduN99fCFtFJVGGBRm9pWYRqtI0F5h+3/kkvKRiH8+LCOA==" saltValue="3UNrzx2yMv9IQPAT4mZHow==" spinCount="100000" sheet="1" objects="1" scenarios="1"/>
  <mergeCells count="36">
    <mergeCell ref="R11:R12"/>
    <mergeCell ref="S11:S12"/>
    <mergeCell ref="J11:J12"/>
    <mergeCell ref="L11:L12"/>
    <mergeCell ref="M11:M12"/>
    <mergeCell ref="N11:N12"/>
    <mergeCell ref="O11:O12"/>
    <mergeCell ref="P11:P12"/>
    <mergeCell ref="Q11:Q12"/>
    <mergeCell ref="A22:B22"/>
    <mergeCell ref="A23:B23"/>
    <mergeCell ref="C11:C12"/>
    <mergeCell ref="D11:D12"/>
    <mergeCell ref="E11:E12"/>
    <mergeCell ref="A20:B20"/>
    <mergeCell ref="A21:B21"/>
    <mergeCell ref="F11:F12"/>
    <mergeCell ref="B9:E9"/>
    <mergeCell ref="F9:I9"/>
    <mergeCell ref="J9:O9"/>
    <mergeCell ref="A13:A19"/>
    <mergeCell ref="G11:G12"/>
    <mergeCell ref="H11:H12"/>
    <mergeCell ref="I11:I12"/>
    <mergeCell ref="K11:K12"/>
    <mergeCell ref="A1:P1"/>
    <mergeCell ref="A2:P2"/>
    <mergeCell ref="A3:P3"/>
    <mergeCell ref="B8:E8"/>
    <mergeCell ref="F8:I8"/>
    <mergeCell ref="J8:O8"/>
    <mergeCell ref="S5:T5"/>
    <mergeCell ref="Q6:R6"/>
    <mergeCell ref="S6:T6"/>
    <mergeCell ref="S7:T7"/>
    <mergeCell ref="S8:T8"/>
  </mergeCells>
  <pageMargins left="0.7" right="0.7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"/>
  <sheetViews>
    <sheetView workbookViewId="0">
      <selection activeCell="V32" sqref="V32"/>
    </sheetView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27"/>
  <sheetViews>
    <sheetView workbookViewId="0">
      <selection activeCell="H23" sqref="H23"/>
    </sheetView>
  </sheetViews>
  <sheetFormatPr defaultRowHeight="15" x14ac:dyDescent="0.25"/>
  <cols>
    <col min="1" max="1" width="8" style="3" customWidth="1"/>
    <col min="2" max="2" width="10" style="3" customWidth="1"/>
    <col min="3" max="3" width="6.7109375" style="3" customWidth="1"/>
    <col min="4" max="4" width="6.28515625" style="3" customWidth="1"/>
    <col min="5" max="5" width="7" style="3" customWidth="1"/>
    <col min="6" max="6" width="6.5703125" style="3" customWidth="1"/>
    <col min="7" max="7" width="6.7109375" style="3" customWidth="1"/>
    <col min="8" max="8" width="6.140625" style="3" customWidth="1"/>
    <col min="9" max="9" width="6.42578125" style="3" customWidth="1"/>
    <col min="10" max="10" width="6.28515625" style="3" customWidth="1"/>
    <col min="11" max="11" width="6.42578125" style="3" customWidth="1"/>
    <col min="12" max="18" width="6.7109375" style="3" customWidth="1"/>
    <col min="19" max="19" width="6.140625" style="3" customWidth="1"/>
    <col min="20" max="16384" width="9.140625" style="3"/>
  </cols>
  <sheetData>
    <row r="1" spans="1:19" ht="15.75" x14ac:dyDescent="0.25">
      <c r="A1" s="25"/>
    </row>
    <row r="2" spans="1:19" ht="15.75" x14ac:dyDescent="0.25">
      <c r="A2" s="71" t="s">
        <v>0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</row>
    <row r="3" spans="1:19" ht="15.75" x14ac:dyDescent="0.25">
      <c r="A3" s="72" t="s">
        <v>72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</row>
    <row r="4" spans="1:19" ht="15.75" x14ac:dyDescent="0.25">
      <c r="A4" s="71" t="s">
        <v>1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</row>
    <row r="5" spans="1:19" x14ac:dyDescent="0.25">
      <c r="A5" s="4" t="s">
        <v>2</v>
      </c>
      <c r="R5" s="30"/>
      <c r="S5" s="30"/>
    </row>
    <row r="6" spans="1:19" x14ac:dyDescent="0.25">
      <c r="A6" s="5" t="s">
        <v>68</v>
      </c>
      <c r="B6" s="6"/>
      <c r="C6" s="6"/>
      <c r="D6" s="6"/>
      <c r="E6" s="6"/>
      <c r="F6" s="6"/>
      <c r="G6" s="6"/>
      <c r="H6" s="6"/>
      <c r="R6" s="63" t="s">
        <v>127</v>
      </c>
      <c r="S6" s="63"/>
    </row>
    <row r="7" spans="1:19" x14ac:dyDescent="0.25">
      <c r="A7" s="7" t="s">
        <v>71</v>
      </c>
      <c r="P7" s="64" t="s">
        <v>128</v>
      </c>
      <c r="Q7" s="64"/>
      <c r="R7" s="63">
        <v>5042022</v>
      </c>
      <c r="S7" s="63"/>
    </row>
    <row r="8" spans="1:19" ht="15.75" thickBot="1" x14ac:dyDescent="0.3">
      <c r="A8" s="7" t="s">
        <v>3</v>
      </c>
      <c r="R8" s="63"/>
      <c r="S8" s="63"/>
    </row>
    <row r="9" spans="1:19" x14ac:dyDescent="0.25">
      <c r="A9" s="7"/>
      <c r="B9" s="79" t="s">
        <v>73</v>
      </c>
      <c r="C9" s="75"/>
      <c r="D9" s="75"/>
      <c r="E9" s="75"/>
      <c r="F9" s="75" t="s">
        <v>74</v>
      </c>
      <c r="G9" s="75"/>
      <c r="H9" s="75"/>
      <c r="I9" s="75"/>
      <c r="J9" s="75" t="s">
        <v>117</v>
      </c>
      <c r="K9" s="75"/>
      <c r="L9" s="75"/>
      <c r="M9" s="75"/>
      <c r="N9" s="75"/>
      <c r="O9" s="76"/>
      <c r="R9" s="63"/>
      <c r="S9" s="63"/>
    </row>
    <row r="10" spans="1:19" ht="15.75" thickBot="1" x14ac:dyDescent="0.3">
      <c r="A10" s="7"/>
      <c r="B10" s="77">
        <v>41</v>
      </c>
      <c r="C10" s="78"/>
      <c r="D10" s="78"/>
      <c r="E10" s="78"/>
      <c r="F10" s="78">
        <v>61</v>
      </c>
      <c r="G10" s="78"/>
      <c r="H10" s="78"/>
      <c r="I10" s="78"/>
      <c r="J10" s="73">
        <f>B10*F10</f>
        <v>2501</v>
      </c>
      <c r="K10" s="73"/>
      <c r="L10" s="73"/>
      <c r="M10" s="73"/>
      <c r="N10" s="73"/>
      <c r="O10" s="74"/>
      <c r="S10" s="3">
        <v>2</v>
      </c>
    </row>
    <row r="11" spans="1:19" x14ac:dyDescent="0.25">
      <c r="A11" s="8"/>
    </row>
    <row r="12" spans="1:19" ht="66" customHeight="1" x14ac:dyDescent="0.25">
      <c r="A12" s="31"/>
      <c r="B12" s="13"/>
      <c r="C12" s="32" t="s">
        <v>4</v>
      </c>
      <c r="D12" s="32" t="s">
        <v>5</v>
      </c>
      <c r="E12" s="32" t="s">
        <v>69</v>
      </c>
      <c r="F12" s="32" t="s">
        <v>27</v>
      </c>
      <c r="G12" s="32" t="s">
        <v>75</v>
      </c>
      <c r="H12" s="32" t="s">
        <v>28</v>
      </c>
      <c r="I12" s="32" t="s">
        <v>76</v>
      </c>
      <c r="J12" s="32" t="s">
        <v>77</v>
      </c>
      <c r="K12" s="32" t="s">
        <v>78</v>
      </c>
      <c r="L12" s="32" t="s">
        <v>12</v>
      </c>
      <c r="M12" s="32" t="s">
        <v>30</v>
      </c>
      <c r="N12" s="32" t="s">
        <v>31</v>
      </c>
      <c r="O12" s="32" t="s">
        <v>16</v>
      </c>
      <c r="P12" s="32" t="s">
        <v>32</v>
      </c>
      <c r="Q12" s="32" t="s">
        <v>79</v>
      </c>
      <c r="R12" s="32" t="s">
        <v>18</v>
      </c>
      <c r="S12" s="32" t="s">
        <v>80</v>
      </c>
    </row>
    <row r="13" spans="1:19" ht="15.75" customHeight="1" x14ac:dyDescent="0.25">
      <c r="A13" s="81" t="s">
        <v>19</v>
      </c>
      <c r="B13" s="13" t="s">
        <v>80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19" ht="16.5" customHeight="1" x14ac:dyDescent="0.25">
      <c r="A14" s="81"/>
      <c r="B14" s="16" t="s">
        <v>33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19" ht="15" customHeight="1" x14ac:dyDescent="0.25">
      <c r="A15" s="81"/>
      <c r="B15" s="17" t="s">
        <v>34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19" ht="14.25" customHeight="1" x14ac:dyDescent="0.25">
      <c r="A16" s="81"/>
      <c r="B16" s="17" t="s">
        <v>35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ht="15" customHeight="1" x14ac:dyDescent="0.25">
      <c r="A17" s="81"/>
      <c r="B17" s="18" t="s">
        <v>24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1:19" ht="15" customHeight="1" x14ac:dyDescent="0.25">
      <c r="A18" s="81"/>
      <c r="B18" s="19" t="s">
        <v>25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</row>
    <row r="19" spans="1:19" ht="8.25" customHeight="1" x14ac:dyDescent="0.25">
      <c r="A19" s="81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</row>
    <row r="20" spans="1:19" ht="8.25" customHeight="1" x14ac:dyDescent="0.25">
      <c r="A20" s="81"/>
      <c r="B20" s="19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</row>
    <row r="21" spans="1:19" ht="21.75" customHeight="1" x14ac:dyDescent="0.25">
      <c r="A21" s="82" t="s">
        <v>121</v>
      </c>
      <c r="B21" s="66"/>
      <c r="C21" s="33">
        <v>0.04</v>
      </c>
      <c r="D21" s="34">
        <v>1.4999999999999999E-2</v>
      </c>
      <c r="E21" s="33">
        <v>4.0000000000000001E-3</v>
      </c>
      <c r="F21" s="34">
        <v>6.5000000000000002E-2</v>
      </c>
      <c r="G21" s="34">
        <v>5.5E-2</v>
      </c>
      <c r="H21" s="35"/>
      <c r="I21" s="34">
        <v>0.08</v>
      </c>
      <c r="J21" s="34">
        <v>1.4999999999999999E-2</v>
      </c>
      <c r="K21" s="34">
        <v>1E-3</v>
      </c>
      <c r="L21" s="33">
        <v>1.2999999999999999E-2</v>
      </c>
      <c r="M21" s="33">
        <v>1.4999999999999999E-2</v>
      </c>
      <c r="N21" s="33">
        <v>1E-3</v>
      </c>
      <c r="O21" s="33">
        <v>0.1</v>
      </c>
      <c r="P21" s="33">
        <v>3.5000000000000003E-2</v>
      </c>
      <c r="Q21" s="33">
        <v>3.5000000000000003E-2</v>
      </c>
      <c r="R21" s="33">
        <v>2E-3</v>
      </c>
      <c r="S21" s="33">
        <v>0.04</v>
      </c>
    </row>
    <row r="22" spans="1:19" ht="20.25" customHeight="1" x14ac:dyDescent="0.25">
      <c r="A22" s="80" t="s">
        <v>122</v>
      </c>
      <c r="B22" s="66"/>
      <c r="C22" s="26">
        <f>B10*C21</f>
        <v>1.6400000000000001</v>
      </c>
      <c r="D22" s="26">
        <f>B10*D21</f>
        <v>0.61499999999999999</v>
      </c>
      <c r="E22" s="26">
        <f>B10*E21</f>
        <v>0.16400000000000001</v>
      </c>
      <c r="F22" s="26">
        <f>B10*F21</f>
        <v>2.665</v>
      </c>
      <c r="G22" s="26">
        <f>B10*G21</f>
        <v>2.2549999999999999</v>
      </c>
      <c r="H22" s="26">
        <v>3</v>
      </c>
      <c r="I22" s="26">
        <f>B10*I21</f>
        <v>3.2800000000000002</v>
      </c>
      <c r="J22" s="26">
        <f>B10*J21</f>
        <v>0.61499999999999999</v>
      </c>
      <c r="K22" s="26">
        <f>B10*K21</f>
        <v>4.1000000000000002E-2</v>
      </c>
      <c r="L22" s="26">
        <f>B10*L21</f>
        <v>0.53300000000000003</v>
      </c>
      <c r="M22" s="26">
        <f>B10*M21</f>
        <v>0.61499999999999999</v>
      </c>
      <c r="N22" s="26">
        <f>B10*N21</f>
        <v>4.1000000000000002E-2</v>
      </c>
      <c r="O22" s="26">
        <f>B10*O21</f>
        <v>4.1000000000000005</v>
      </c>
      <c r="P22" s="26">
        <f>B10*P21</f>
        <v>1.4350000000000001</v>
      </c>
      <c r="Q22" s="26">
        <f>B10*Q21</f>
        <v>1.4350000000000001</v>
      </c>
      <c r="R22" s="26">
        <f>B10*R21</f>
        <v>8.2000000000000003E-2</v>
      </c>
      <c r="S22" s="26">
        <f>B10*S21</f>
        <v>1.6400000000000001</v>
      </c>
    </row>
    <row r="23" spans="1:19" ht="19.5" customHeight="1" x14ac:dyDescent="0.25">
      <c r="A23" s="80" t="s">
        <v>119</v>
      </c>
      <c r="B23" s="66"/>
      <c r="C23" s="33">
        <v>350</v>
      </c>
      <c r="D23" s="33">
        <v>40</v>
      </c>
      <c r="E23" s="33">
        <v>400</v>
      </c>
      <c r="F23" s="33">
        <v>350</v>
      </c>
      <c r="G23" s="33">
        <v>60</v>
      </c>
      <c r="H23" s="34">
        <v>6</v>
      </c>
      <c r="I23" s="33">
        <v>30</v>
      </c>
      <c r="J23" s="33">
        <v>70</v>
      </c>
      <c r="K23" s="33">
        <v>15</v>
      </c>
      <c r="L23" s="33">
        <v>25</v>
      </c>
      <c r="M23" s="33">
        <v>25</v>
      </c>
      <c r="N23" s="33">
        <v>320</v>
      </c>
      <c r="O23" s="33">
        <v>80</v>
      </c>
      <c r="P23" s="33">
        <v>60</v>
      </c>
      <c r="Q23" s="33">
        <v>50</v>
      </c>
      <c r="R23" s="33">
        <v>200</v>
      </c>
      <c r="S23" s="33">
        <v>40</v>
      </c>
    </row>
    <row r="24" spans="1:19" ht="19.5" customHeight="1" x14ac:dyDescent="0.25">
      <c r="A24" s="80" t="s">
        <v>118</v>
      </c>
      <c r="B24" s="66"/>
      <c r="C24" s="28">
        <f>C22*C23</f>
        <v>574</v>
      </c>
      <c r="D24" s="28">
        <f t="shared" ref="D24:S24" si="0">D22*D23</f>
        <v>24.6</v>
      </c>
      <c r="E24" s="28">
        <f t="shared" si="0"/>
        <v>65.600000000000009</v>
      </c>
      <c r="F24" s="28">
        <f t="shared" si="0"/>
        <v>932.75</v>
      </c>
      <c r="G24" s="28">
        <f t="shared" si="0"/>
        <v>135.29999999999998</v>
      </c>
      <c r="H24" s="28">
        <f t="shared" si="0"/>
        <v>18</v>
      </c>
      <c r="I24" s="28">
        <f t="shared" si="0"/>
        <v>98.4</v>
      </c>
      <c r="J24" s="28">
        <f t="shared" si="0"/>
        <v>43.05</v>
      </c>
      <c r="K24" s="28">
        <f t="shared" si="0"/>
        <v>0.61499999999999999</v>
      </c>
      <c r="L24" s="28">
        <f t="shared" si="0"/>
        <v>13.325000000000001</v>
      </c>
      <c r="M24" s="28">
        <f t="shared" si="0"/>
        <v>15.375</v>
      </c>
      <c r="N24" s="28">
        <f t="shared" si="0"/>
        <v>13.120000000000001</v>
      </c>
      <c r="O24" s="28">
        <f t="shared" si="0"/>
        <v>328.00000000000006</v>
      </c>
      <c r="P24" s="28">
        <f t="shared" si="0"/>
        <v>86.100000000000009</v>
      </c>
      <c r="Q24" s="28">
        <f t="shared" si="0"/>
        <v>71.75</v>
      </c>
      <c r="R24" s="28">
        <f t="shared" si="0"/>
        <v>16.400000000000002</v>
      </c>
      <c r="S24" s="28">
        <f t="shared" si="0"/>
        <v>65.600000000000009</v>
      </c>
    </row>
    <row r="25" spans="1:19" ht="18.75" x14ac:dyDescent="0.25">
      <c r="A25" s="23" t="s">
        <v>26</v>
      </c>
      <c r="B25" s="29">
        <f>C24+D24+E24+F24+G24+H24+I24+J24+K24+L24+M24+N24+O24+P24+Q24+R24+S24</f>
        <v>2501.9850000000001</v>
      </c>
    </row>
    <row r="26" spans="1:19" ht="15.75" x14ac:dyDescent="0.25">
      <c r="A26" s="25" t="s">
        <v>123</v>
      </c>
    </row>
    <row r="27" spans="1:19" ht="15.75" x14ac:dyDescent="0.25">
      <c r="A27" s="25" t="s">
        <v>81</v>
      </c>
    </row>
  </sheetData>
  <sheetProtection algorithmName="SHA-512" hashValue="+YR+IVnTsGQDS2FY2hareW5omM1M0eEVdlenQ9R66TzpQbNhmuUSIC3+r6t0Me66two8uBzEFg41YQaxtG3SEQ==" saltValue="x6i3Mto/3UihazkiJHtqDA==" spinCount="100000" sheet="1" objects="1" scenarios="1"/>
  <mergeCells count="19">
    <mergeCell ref="A2:P2"/>
    <mergeCell ref="A3:P3"/>
    <mergeCell ref="A24:B24"/>
    <mergeCell ref="A22:B22"/>
    <mergeCell ref="A23:B23"/>
    <mergeCell ref="A4:P4"/>
    <mergeCell ref="B10:E10"/>
    <mergeCell ref="F10:I10"/>
    <mergeCell ref="J10:O10"/>
    <mergeCell ref="A13:A20"/>
    <mergeCell ref="B9:E9"/>
    <mergeCell ref="F9:I9"/>
    <mergeCell ref="J9:O9"/>
    <mergeCell ref="A21:B21"/>
    <mergeCell ref="R6:S6"/>
    <mergeCell ref="R7:S7"/>
    <mergeCell ref="R8:S8"/>
    <mergeCell ref="R9:S9"/>
    <mergeCell ref="P7:Q7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27"/>
  <sheetViews>
    <sheetView workbookViewId="0">
      <selection activeCell="C6" sqref="C6"/>
    </sheetView>
  </sheetViews>
  <sheetFormatPr defaultRowHeight="15" x14ac:dyDescent="0.25"/>
  <cols>
    <col min="1" max="2" width="9.140625" style="3"/>
    <col min="3" max="4" width="6.7109375" style="3" customWidth="1"/>
    <col min="5" max="5" width="6.85546875" style="3" customWidth="1"/>
    <col min="6" max="6" width="6.140625" style="3" customWidth="1"/>
    <col min="7" max="7" width="6.5703125" style="3" customWidth="1"/>
    <col min="8" max="8" width="6.42578125" style="3" customWidth="1"/>
    <col min="9" max="9" width="7.42578125" style="3" customWidth="1"/>
    <col min="10" max="10" width="6.42578125" style="3" customWidth="1"/>
    <col min="11" max="11" width="6.140625" style="3" customWidth="1"/>
    <col min="12" max="12" width="6.5703125" style="3" customWidth="1"/>
    <col min="13" max="13" width="6.42578125" style="3" customWidth="1"/>
    <col min="14" max="14" width="5.85546875" style="3" customWidth="1"/>
    <col min="15" max="15" width="6.5703125" style="3" customWidth="1"/>
    <col min="16" max="16" width="6" style="3" customWidth="1"/>
    <col min="17" max="17" width="6.5703125" style="3" customWidth="1"/>
    <col min="18" max="18" width="6.7109375" style="3" customWidth="1"/>
    <col min="19" max="19" width="7" style="3" customWidth="1"/>
    <col min="20" max="16384" width="9.140625" style="3"/>
  </cols>
  <sheetData>
    <row r="1" spans="1:19" ht="15.75" x14ac:dyDescent="0.25">
      <c r="A1" s="25"/>
    </row>
    <row r="2" spans="1:19" ht="15.75" x14ac:dyDescent="0.25">
      <c r="A2" s="71" t="s">
        <v>0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</row>
    <row r="3" spans="1:19" ht="15.75" x14ac:dyDescent="0.25">
      <c r="A3" s="72" t="s">
        <v>72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</row>
    <row r="4" spans="1:19" ht="15.75" x14ac:dyDescent="0.25">
      <c r="A4" s="71" t="s">
        <v>1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</row>
    <row r="5" spans="1:19" x14ac:dyDescent="0.25">
      <c r="A5" s="4" t="s">
        <v>2</v>
      </c>
      <c r="R5" s="30"/>
      <c r="S5" s="30"/>
    </row>
    <row r="6" spans="1:19" x14ac:dyDescent="0.25">
      <c r="A6" s="5" t="s">
        <v>68</v>
      </c>
      <c r="B6" s="6"/>
      <c r="C6" s="6"/>
      <c r="D6" s="6"/>
      <c r="E6" s="6"/>
      <c r="F6" s="6"/>
      <c r="G6" s="6"/>
      <c r="H6" s="6"/>
      <c r="R6" s="63" t="s">
        <v>127</v>
      </c>
      <c r="S6" s="63"/>
    </row>
    <row r="7" spans="1:19" x14ac:dyDescent="0.25">
      <c r="A7" s="7" t="s">
        <v>71</v>
      </c>
      <c r="P7" s="64" t="s">
        <v>128</v>
      </c>
      <c r="Q7" s="64"/>
      <c r="R7" s="63">
        <v>5042022</v>
      </c>
      <c r="S7" s="63"/>
    </row>
    <row r="8" spans="1:19" ht="15.75" thickBot="1" x14ac:dyDescent="0.3">
      <c r="A8" s="7" t="s">
        <v>3</v>
      </c>
      <c r="R8" s="63"/>
      <c r="S8" s="63"/>
    </row>
    <row r="9" spans="1:19" x14ac:dyDescent="0.25">
      <c r="A9" s="7"/>
      <c r="B9" s="79" t="s">
        <v>73</v>
      </c>
      <c r="C9" s="75"/>
      <c r="D9" s="75"/>
      <c r="E9" s="75"/>
      <c r="F9" s="75" t="s">
        <v>74</v>
      </c>
      <c r="G9" s="75"/>
      <c r="H9" s="75"/>
      <c r="I9" s="75"/>
      <c r="J9" s="75" t="s">
        <v>117</v>
      </c>
      <c r="K9" s="75"/>
      <c r="L9" s="75"/>
      <c r="M9" s="75"/>
      <c r="N9" s="75"/>
      <c r="O9" s="76"/>
      <c r="R9" s="63"/>
      <c r="S9" s="63"/>
    </row>
    <row r="10" spans="1:19" ht="15.75" thickBot="1" x14ac:dyDescent="0.3">
      <c r="A10" s="7"/>
      <c r="B10" s="77">
        <v>39</v>
      </c>
      <c r="C10" s="78"/>
      <c r="D10" s="78"/>
      <c r="E10" s="78"/>
      <c r="F10" s="78">
        <v>61</v>
      </c>
      <c r="G10" s="78"/>
      <c r="H10" s="78"/>
      <c r="I10" s="78"/>
      <c r="J10" s="73">
        <f>B10*F10</f>
        <v>2379</v>
      </c>
      <c r="K10" s="73"/>
      <c r="L10" s="73"/>
      <c r="M10" s="73"/>
      <c r="N10" s="73"/>
      <c r="O10" s="74"/>
      <c r="S10" s="3">
        <v>3</v>
      </c>
    </row>
    <row r="11" spans="1:19" x14ac:dyDescent="0.25">
      <c r="A11" s="8"/>
    </row>
    <row r="12" spans="1:19" ht="62.25" customHeight="1" x14ac:dyDescent="0.25">
      <c r="A12" s="31"/>
      <c r="B12" s="13"/>
      <c r="C12" s="36" t="s">
        <v>20</v>
      </c>
      <c r="D12" s="36" t="s">
        <v>5</v>
      </c>
      <c r="E12" s="36" t="s">
        <v>17</v>
      </c>
      <c r="F12" s="36" t="s">
        <v>36</v>
      </c>
      <c r="G12" s="36" t="s">
        <v>129</v>
      </c>
      <c r="H12" s="36" t="s">
        <v>37</v>
      </c>
      <c r="I12" s="36" t="s">
        <v>38</v>
      </c>
      <c r="J12" s="36" t="s">
        <v>18</v>
      </c>
      <c r="K12" s="36" t="s">
        <v>10</v>
      </c>
      <c r="L12" s="36" t="s">
        <v>11</v>
      </c>
      <c r="M12" s="36" t="s">
        <v>12</v>
      </c>
      <c r="N12" s="36" t="s">
        <v>13</v>
      </c>
      <c r="O12" s="36" t="s">
        <v>39</v>
      </c>
      <c r="P12" s="36" t="s">
        <v>40</v>
      </c>
      <c r="Q12" s="36" t="s">
        <v>41</v>
      </c>
      <c r="R12" s="36" t="s">
        <v>16</v>
      </c>
      <c r="S12" s="36" t="s">
        <v>42</v>
      </c>
    </row>
    <row r="13" spans="1:19" x14ac:dyDescent="0.25">
      <c r="A13" s="81" t="s">
        <v>19</v>
      </c>
      <c r="B13" s="13" t="s">
        <v>80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19" x14ac:dyDescent="0.25">
      <c r="A14" s="81"/>
      <c r="B14" s="37" t="s">
        <v>124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19" x14ac:dyDescent="0.25">
      <c r="A15" s="81"/>
      <c r="B15" s="38" t="s">
        <v>43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19" ht="14.25" customHeight="1" x14ac:dyDescent="0.25">
      <c r="A16" s="81"/>
      <c r="B16" s="38" t="s">
        <v>82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x14ac:dyDescent="0.25">
      <c r="A17" s="81"/>
      <c r="B17" s="39" t="s">
        <v>25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1:19" x14ac:dyDescent="0.25">
      <c r="A18" s="81"/>
      <c r="B18" s="19" t="s">
        <v>125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</row>
    <row r="19" spans="1:19" x14ac:dyDescent="0.25">
      <c r="A19" s="81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</row>
    <row r="20" spans="1:19" x14ac:dyDescent="0.25">
      <c r="A20" s="81"/>
      <c r="B20" s="19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</row>
    <row r="21" spans="1:19" ht="24" customHeight="1" x14ac:dyDescent="0.25">
      <c r="A21" s="82" t="s">
        <v>121</v>
      </c>
      <c r="B21" s="66"/>
      <c r="C21" s="34">
        <v>5.5E-2</v>
      </c>
      <c r="D21" s="33">
        <v>1.4999999999999999E-2</v>
      </c>
      <c r="E21" s="33">
        <v>9.0999999999999998E-2</v>
      </c>
      <c r="F21" s="33">
        <v>4.0000000000000001E-3</v>
      </c>
      <c r="G21" s="34">
        <v>0.05</v>
      </c>
      <c r="H21" s="33">
        <v>8.9999999999999993E-3</v>
      </c>
      <c r="I21" s="20">
        <v>7.5999999999999998E-2</v>
      </c>
      <c r="J21" s="33">
        <v>3.0000000000000001E-3</v>
      </c>
      <c r="K21" s="33">
        <v>7.0000000000000007E-2</v>
      </c>
      <c r="L21" s="33">
        <v>1.0999999999999999E-2</v>
      </c>
      <c r="M21" s="33">
        <v>1.4999999999999999E-2</v>
      </c>
      <c r="N21" s="33">
        <v>1E-3</v>
      </c>
      <c r="O21" s="33">
        <v>1E-3</v>
      </c>
      <c r="P21" s="33">
        <v>1E-3</v>
      </c>
      <c r="Q21" s="33">
        <v>4.0000000000000001E-3</v>
      </c>
      <c r="R21" s="33">
        <v>0.13400000000000001</v>
      </c>
      <c r="S21" s="33">
        <v>4.4999999999999998E-2</v>
      </c>
    </row>
    <row r="22" spans="1:19" ht="18" customHeight="1" x14ac:dyDescent="0.25">
      <c r="A22" s="80" t="s">
        <v>122</v>
      </c>
      <c r="B22" s="66"/>
      <c r="C22" s="26">
        <f>B10*C21</f>
        <v>2.145</v>
      </c>
      <c r="D22" s="26">
        <f>B10*D21</f>
        <v>0.58499999999999996</v>
      </c>
      <c r="E22" s="26">
        <f>B10*E21</f>
        <v>3.5489999999999999</v>
      </c>
      <c r="F22" s="26">
        <f>B10*F21</f>
        <v>0.156</v>
      </c>
      <c r="G22" s="26">
        <f>B10*G21</f>
        <v>1.9500000000000002</v>
      </c>
      <c r="H22" s="26">
        <f>B10*H21</f>
        <v>0.35099999999999998</v>
      </c>
      <c r="I22" s="26">
        <f>B10*I21</f>
        <v>2.964</v>
      </c>
      <c r="J22" s="26">
        <f>B10*J21</f>
        <v>0.11700000000000001</v>
      </c>
      <c r="K22" s="26">
        <f>B10*K21</f>
        <v>2.7300000000000004</v>
      </c>
      <c r="L22" s="26">
        <f>B10*L21</f>
        <v>0.42899999999999999</v>
      </c>
      <c r="M22" s="26">
        <f>B10*M21</f>
        <v>0.58499999999999996</v>
      </c>
      <c r="N22" s="26">
        <f>B10*N21</f>
        <v>3.9E-2</v>
      </c>
      <c r="O22" s="26">
        <f>B10*O21</f>
        <v>3.9E-2</v>
      </c>
      <c r="P22" s="26">
        <f>B10*P21</f>
        <v>3.9E-2</v>
      </c>
      <c r="Q22" s="26">
        <f>B10*Q21</f>
        <v>0.156</v>
      </c>
      <c r="R22" s="26">
        <f>B10*R21</f>
        <v>5.226</v>
      </c>
      <c r="S22" s="26">
        <f>B10*S21</f>
        <v>1.7549999999999999</v>
      </c>
    </row>
    <row r="23" spans="1:19" ht="15.75" customHeight="1" x14ac:dyDescent="0.25">
      <c r="A23" s="80" t="s">
        <v>119</v>
      </c>
      <c r="B23" s="66"/>
      <c r="C23" s="33">
        <v>41</v>
      </c>
      <c r="D23" s="33">
        <v>50</v>
      </c>
      <c r="E23" s="33">
        <v>30</v>
      </c>
      <c r="F23" s="33">
        <v>400</v>
      </c>
      <c r="G23" s="33">
        <v>80</v>
      </c>
      <c r="H23" s="33">
        <v>650</v>
      </c>
      <c r="I23" s="20">
        <v>350</v>
      </c>
      <c r="J23" s="33">
        <v>200</v>
      </c>
      <c r="K23" s="33">
        <v>30</v>
      </c>
      <c r="L23" s="33">
        <v>30</v>
      </c>
      <c r="M23" s="33">
        <v>30</v>
      </c>
      <c r="N23" s="33">
        <v>15</v>
      </c>
      <c r="O23" s="33">
        <v>250</v>
      </c>
      <c r="P23" s="33">
        <v>320</v>
      </c>
      <c r="Q23" s="33">
        <v>100</v>
      </c>
      <c r="R23" s="33">
        <v>70</v>
      </c>
      <c r="S23" s="33">
        <v>75</v>
      </c>
    </row>
    <row r="24" spans="1:19" ht="16.5" customHeight="1" x14ac:dyDescent="0.25">
      <c r="A24" s="80" t="s">
        <v>118</v>
      </c>
      <c r="B24" s="66"/>
      <c r="C24" s="28">
        <f>C22*C23</f>
        <v>87.945000000000007</v>
      </c>
      <c r="D24" s="28">
        <f t="shared" ref="D24:S24" si="0">D22*D23</f>
        <v>29.25</v>
      </c>
      <c r="E24" s="28">
        <f t="shared" si="0"/>
        <v>106.47</v>
      </c>
      <c r="F24" s="28">
        <f t="shared" si="0"/>
        <v>62.4</v>
      </c>
      <c r="G24" s="28">
        <f t="shared" si="0"/>
        <v>156</v>
      </c>
      <c r="H24" s="28">
        <f t="shared" si="0"/>
        <v>228.14999999999998</v>
      </c>
      <c r="I24" s="28">
        <f t="shared" si="0"/>
        <v>1037.4000000000001</v>
      </c>
      <c r="J24" s="28">
        <f t="shared" si="0"/>
        <v>23.400000000000002</v>
      </c>
      <c r="K24" s="28">
        <f t="shared" si="0"/>
        <v>81.900000000000006</v>
      </c>
      <c r="L24" s="28">
        <f t="shared" si="0"/>
        <v>12.87</v>
      </c>
      <c r="M24" s="28">
        <f t="shared" si="0"/>
        <v>17.549999999999997</v>
      </c>
      <c r="N24" s="28">
        <f t="shared" si="0"/>
        <v>0.58499999999999996</v>
      </c>
      <c r="O24" s="28">
        <f t="shared" si="0"/>
        <v>9.75</v>
      </c>
      <c r="P24" s="28">
        <f t="shared" si="0"/>
        <v>12.48</v>
      </c>
      <c r="Q24" s="28">
        <f t="shared" si="0"/>
        <v>15.6</v>
      </c>
      <c r="R24" s="28">
        <f t="shared" si="0"/>
        <v>365.82</v>
      </c>
      <c r="S24" s="28">
        <f t="shared" si="0"/>
        <v>131.625</v>
      </c>
    </row>
    <row r="25" spans="1:19" ht="18.75" x14ac:dyDescent="0.25">
      <c r="A25" s="23" t="s">
        <v>26</v>
      </c>
      <c r="B25" s="29">
        <f>C24+D24+E24+F24+G24+H24+I24+J24+K24+L24+M24+N24+O24+P24+Q24+R24+S24</f>
        <v>2379.1950000000002</v>
      </c>
    </row>
    <row r="26" spans="1:19" ht="15.75" x14ac:dyDescent="0.25">
      <c r="A26" s="25" t="s">
        <v>123</v>
      </c>
    </row>
    <row r="27" spans="1:19" ht="15.75" x14ac:dyDescent="0.25">
      <c r="A27" s="25" t="s">
        <v>81</v>
      </c>
    </row>
  </sheetData>
  <sheetProtection algorithmName="SHA-512" hashValue="WisgVnTSSdwwSpdmG6H/tDpOZczucVQoi03ivxqhzrri/RgfNEHhjhx4yYW2foDXmnJHN796vBy22ksRKhRqaQ==" saltValue="aMLvHZyNDT7fTTTOvuKINA==" spinCount="100000" sheet="1" objects="1" scenarios="1"/>
  <mergeCells count="19">
    <mergeCell ref="A2:P2"/>
    <mergeCell ref="A3:P3"/>
    <mergeCell ref="A4:P4"/>
    <mergeCell ref="B9:E9"/>
    <mergeCell ref="F9:I9"/>
    <mergeCell ref="J9:O9"/>
    <mergeCell ref="A23:B23"/>
    <mergeCell ref="A24:B24"/>
    <mergeCell ref="B10:E10"/>
    <mergeCell ref="F10:I10"/>
    <mergeCell ref="J10:O10"/>
    <mergeCell ref="A13:A20"/>
    <mergeCell ref="A21:B21"/>
    <mergeCell ref="A22:B22"/>
    <mergeCell ref="R6:S6"/>
    <mergeCell ref="P7:Q7"/>
    <mergeCell ref="R7:S7"/>
    <mergeCell ref="R8:S8"/>
    <mergeCell ref="R9:S9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T27"/>
  <sheetViews>
    <sheetView tabSelected="1" zoomScale="106" zoomScaleNormal="106" workbookViewId="0">
      <selection activeCell="D6" sqref="D6"/>
    </sheetView>
  </sheetViews>
  <sheetFormatPr defaultRowHeight="15" x14ac:dyDescent="0.25"/>
  <cols>
    <col min="1" max="2" width="9.140625" style="3"/>
    <col min="3" max="3" width="5.85546875" style="3" customWidth="1"/>
    <col min="4" max="4" width="6" style="3" customWidth="1"/>
    <col min="5" max="5" width="6.42578125" style="3" customWidth="1"/>
    <col min="6" max="6" width="7" style="3" customWidth="1"/>
    <col min="7" max="7" width="6" style="3" customWidth="1"/>
    <col min="8" max="8" width="5.85546875" style="3" customWidth="1"/>
    <col min="9" max="9" width="6.85546875" style="3" customWidth="1"/>
    <col min="10" max="10" width="7" style="3" customWidth="1"/>
    <col min="11" max="11" width="5.85546875" style="3" customWidth="1"/>
    <col min="12" max="12" width="6.28515625" style="3" customWidth="1"/>
    <col min="13" max="13" width="6.140625" style="3" customWidth="1"/>
    <col min="14" max="14" width="6.85546875" style="3" customWidth="1"/>
    <col min="15" max="16" width="6" style="3" customWidth="1"/>
    <col min="17" max="17" width="6.140625" style="3" customWidth="1"/>
    <col min="18" max="18" width="6.5703125" style="3" customWidth="1"/>
    <col min="19" max="19" width="5.85546875" style="3" customWidth="1"/>
    <col min="20" max="20" width="6" style="3" customWidth="1"/>
    <col min="21" max="16384" width="9.140625" style="3"/>
  </cols>
  <sheetData>
    <row r="1" spans="1:20" ht="9.75" customHeight="1" x14ac:dyDescent="0.25">
      <c r="A1" s="25"/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</row>
    <row r="2" spans="1:20" ht="15.75" x14ac:dyDescent="0.25">
      <c r="A2" s="71" t="s">
        <v>0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40"/>
      <c r="R2" s="40"/>
      <c r="S2" s="40"/>
      <c r="T2" s="40"/>
    </row>
    <row r="3" spans="1:20" ht="15.75" x14ac:dyDescent="0.25">
      <c r="A3" s="72" t="s">
        <v>135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40"/>
      <c r="R3" s="40"/>
      <c r="S3" s="40"/>
      <c r="T3" s="40"/>
    </row>
    <row r="4" spans="1:20" ht="15.75" x14ac:dyDescent="0.25">
      <c r="A4" s="71" t="s">
        <v>147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40"/>
      <c r="R4" s="40"/>
      <c r="S4" s="40"/>
      <c r="T4" s="40"/>
    </row>
    <row r="5" spans="1:20" x14ac:dyDescent="0.25">
      <c r="A5" s="4" t="s">
        <v>2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R5" s="30"/>
      <c r="S5" s="30"/>
    </row>
    <row r="6" spans="1:20" x14ac:dyDescent="0.25">
      <c r="A6" s="5" t="s">
        <v>68</v>
      </c>
      <c r="B6" s="6"/>
      <c r="C6" s="6"/>
      <c r="D6" s="6" t="s">
        <v>148</v>
      </c>
      <c r="E6" s="6"/>
      <c r="F6" s="6"/>
      <c r="G6" s="6"/>
      <c r="H6" s="6"/>
      <c r="I6" s="40"/>
      <c r="J6" s="40"/>
      <c r="K6" s="40"/>
      <c r="L6" s="40"/>
      <c r="M6" s="40"/>
      <c r="N6" s="40"/>
      <c r="O6" s="40"/>
      <c r="R6" s="63" t="s">
        <v>127</v>
      </c>
      <c r="S6" s="63"/>
    </row>
    <row r="7" spans="1:20" x14ac:dyDescent="0.25">
      <c r="A7" s="7" t="s">
        <v>71</v>
      </c>
      <c r="B7" s="40"/>
      <c r="C7" s="40"/>
      <c r="D7" s="40"/>
      <c r="E7" s="40"/>
      <c r="F7" s="40" t="s">
        <v>132</v>
      </c>
      <c r="G7" s="40"/>
      <c r="H7" s="40" t="s">
        <v>133</v>
      </c>
      <c r="I7" s="40"/>
      <c r="J7" s="40"/>
      <c r="K7" s="40"/>
      <c r="L7" s="40"/>
      <c r="M7" s="40"/>
      <c r="N7" s="40"/>
      <c r="O7" s="40"/>
      <c r="P7" s="64" t="s">
        <v>128</v>
      </c>
      <c r="Q7" s="64"/>
      <c r="R7" s="63">
        <v>5042022</v>
      </c>
      <c r="S7" s="63"/>
    </row>
    <row r="8" spans="1:20" ht="15.75" thickBot="1" x14ac:dyDescent="0.3">
      <c r="A8" s="7" t="s">
        <v>3</v>
      </c>
      <c r="B8" s="40"/>
      <c r="C8" s="40"/>
      <c r="D8" s="40" t="s">
        <v>134</v>
      </c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R8" s="63"/>
      <c r="S8" s="63"/>
    </row>
    <row r="9" spans="1:20" x14ac:dyDescent="0.25">
      <c r="A9" s="7"/>
      <c r="B9" s="88" t="s">
        <v>73</v>
      </c>
      <c r="C9" s="89"/>
      <c r="D9" s="89"/>
      <c r="E9" s="89"/>
      <c r="F9" s="89" t="s">
        <v>74</v>
      </c>
      <c r="G9" s="89"/>
      <c r="H9" s="89"/>
      <c r="I9" s="89"/>
      <c r="J9" s="89" t="s">
        <v>117</v>
      </c>
      <c r="K9" s="89"/>
      <c r="L9" s="89"/>
      <c r="M9" s="89"/>
      <c r="N9" s="89"/>
      <c r="O9" s="90"/>
      <c r="R9" s="63"/>
      <c r="S9" s="63"/>
    </row>
    <row r="10" spans="1:20" ht="15.75" thickBot="1" x14ac:dyDescent="0.3">
      <c r="A10" s="7"/>
      <c r="B10" s="83">
        <v>15</v>
      </c>
      <c r="C10" s="84"/>
      <c r="D10" s="84"/>
      <c r="E10" s="84"/>
      <c r="F10" s="84">
        <v>61</v>
      </c>
      <c r="G10" s="84"/>
      <c r="H10" s="84"/>
      <c r="I10" s="84"/>
      <c r="J10" s="85">
        <f>B10*F10</f>
        <v>915</v>
      </c>
      <c r="K10" s="85"/>
      <c r="L10" s="85"/>
      <c r="M10" s="85"/>
      <c r="N10" s="85"/>
      <c r="O10" s="86"/>
      <c r="P10" s="40"/>
      <c r="Q10" s="40"/>
      <c r="R10" s="40"/>
      <c r="S10" s="40">
        <v>4</v>
      </c>
      <c r="T10" s="40"/>
    </row>
    <row r="11" spans="1:20" ht="9" customHeight="1" x14ac:dyDescent="0.25">
      <c r="A11" s="8"/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</row>
    <row r="12" spans="1:20" ht="65.25" customHeight="1" x14ac:dyDescent="0.25">
      <c r="A12" s="31"/>
      <c r="B12" s="41"/>
      <c r="C12" s="36" t="s">
        <v>44</v>
      </c>
      <c r="D12" s="36" t="s">
        <v>45</v>
      </c>
      <c r="E12" s="36" t="s">
        <v>85</v>
      </c>
      <c r="F12" s="36" t="s">
        <v>144</v>
      </c>
      <c r="G12" s="36" t="s">
        <v>47</v>
      </c>
      <c r="H12" s="36"/>
      <c r="I12" s="36" t="s">
        <v>138</v>
      </c>
      <c r="J12" s="36" t="s">
        <v>137</v>
      </c>
      <c r="K12" s="36" t="s">
        <v>83</v>
      </c>
      <c r="L12" s="36" t="s">
        <v>84</v>
      </c>
      <c r="M12" s="36" t="s">
        <v>12</v>
      </c>
      <c r="N12" s="36"/>
      <c r="O12" s="36" t="s">
        <v>140</v>
      </c>
      <c r="P12" s="36" t="s">
        <v>28</v>
      </c>
      <c r="Q12" s="36" t="s">
        <v>143</v>
      </c>
      <c r="R12" s="36" t="s">
        <v>139</v>
      </c>
      <c r="S12" s="36" t="s">
        <v>145</v>
      </c>
      <c r="T12" s="36" t="s">
        <v>146</v>
      </c>
    </row>
    <row r="13" spans="1:20" ht="18.75" customHeight="1" x14ac:dyDescent="0.25">
      <c r="A13" s="87"/>
      <c r="B13" s="13" t="s">
        <v>80</v>
      </c>
      <c r="C13" s="43">
        <v>0.1</v>
      </c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43">
        <v>0.02</v>
      </c>
      <c r="P13" s="43"/>
      <c r="Q13" s="43"/>
      <c r="R13" s="43"/>
      <c r="S13" s="43"/>
      <c r="T13" s="44"/>
    </row>
    <row r="14" spans="1:20" x14ac:dyDescent="0.25">
      <c r="A14" s="87"/>
      <c r="B14" s="37"/>
      <c r="C14" s="43"/>
      <c r="D14" s="43"/>
      <c r="E14" s="43"/>
      <c r="F14" s="43"/>
      <c r="G14" s="43"/>
      <c r="H14" s="43"/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43"/>
      <c r="T14" s="44"/>
    </row>
    <row r="15" spans="1:20" ht="16.5" customHeight="1" x14ac:dyDescent="0.25">
      <c r="A15" s="87"/>
      <c r="B15" s="38" t="s">
        <v>141</v>
      </c>
      <c r="C15" s="43"/>
      <c r="D15" s="43">
        <v>0.04</v>
      </c>
      <c r="E15" s="43">
        <v>1E-3</v>
      </c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4"/>
    </row>
    <row r="16" spans="1:20" ht="18.75" customHeight="1" x14ac:dyDescent="0.25">
      <c r="A16" s="87"/>
      <c r="B16" s="38" t="s">
        <v>136</v>
      </c>
      <c r="C16" s="43"/>
      <c r="D16" s="43"/>
      <c r="E16" s="43"/>
      <c r="F16" s="43"/>
      <c r="G16" s="43">
        <v>1.5E-3</v>
      </c>
      <c r="H16" s="43"/>
      <c r="I16" s="43">
        <v>7.1999999999999995E-2</v>
      </c>
      <c r="J16" s="43">
        <v>2.5000000000000001E-2</v>
      </c>
      <c r="K16" s="43"/>
      <c r="L16" s="43">
        <v>0.02</v>
      </c>
      <c r="M16" s="43">
        <v>0.02</v>
      </c>
      <c r="N16" s="43"/>
      <c r="O16" s="43"/>
      <c r="P16" s="43"/>
      <c r="Q16" s="43"/>
      <c r="R16" s="43"/>
      <c r="S16" s="43"/>
      <c r="T16" s="44"/>
    </row>
    <row r="17" spans="1:20" ht="19.5" customHeight="1" x14ac:dyDescent="0.25">
      <c r="A17" s="87"/>
      <c r="B17" s="39" t="s">
        <v>142</v>
      </c>
      <c r="C17" s="43"/>
      <c r="D17" s="43"/>
      <c r="E17" s="43"/>
      <c r="F17" s="43">
        <v>0.03</v>
      </c>
      <c r="G17" s="43">
        <v>1E-3</v>
      </c>
      <c r="H17" s="43"/>
      <c r="I17" s="43"/>
      <c r="J17" s="43">
        <v>0.01</v>
      </c>
      <c r="K17" s="43">
        <v>3.0000000000000001E-3</v>
      </c>
      <c r="L17" s="43"/>
      <c r="M17" s="43"/>
      <c r="N17" s="43"/>
      <c r="O17" s="43"/>
      <c r="P17" s="43">
        <v>1</v>
      </c>
      <c r="Q17" s="43">
        <v>0.02</v>
      </c>
      <c r="R17" s="43"/>
      <c r="S17" s="43"/>
      <c r="T17" s="44">
        <v>1E-3</v>
      </c>
    </row>
    <row r="18" spans="1:20" x14ac:dyDescent="0.25">
      <c r="A18" s="87"/>
      <c r="B18" s="19" t="s">
        <v>145</v>
      </c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>
        <v>0.04</v>
      </c>
      <c r="T18" s="44"/>
    </row>
    <row r="19" spans="1:20" ht="8.25" customHeight="1" x14ac:dyDescent="0.25">
      <c r="A19" s="87"/>
      <c r="B19" s="19"/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4"/>
    </row>
    <row r="20" spans="1:20" ht="9" customHeight="1" x14ac:dyDescent="0.25">
      <c r="A20" s="87"/>
      <c r="B20" s="19"/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4"/>
    </row>
    <row r="21" spans="1:20" ht="23.25" customHeight="1" x14ac:dyDescent="0.25">
      <c r="A21" s="80" t="s">
        <v>121</v>
      </c>
      <c r="B21" s="66"/>
      <c r="C21" s="20">
        <v>0.01</v>
      </c>
      <c r="D21" s="20">
        <v>0.04</v>
      </c>
      <c r="E21" s="20">
        <v>1E-3</v>
      </c>
      <c r="F21" s="20">
        <v>0.03</v>
      </c>
      <c r="G21" s="20">
        <v>3.0000000000000001E-3</v>
      </c>
      <c r="H21" s="62">
        <v>0.3</v>
      </c>
      <c r="I21" s="20">
        <v>7.1999999999999995E-2</v>
      </c>
      <c r="J21" s="20">
        <v>3.5000000000000003E-2</v>
      </c>
      <c r="K21" s="20">
        <v>3.0000000000000001E-3</v>
      </c>
      <c r="L21" s="20">
        <v>0.02</v>
      </c>
      <c r="M21" s="20">
        <v>0.02</v>
      </c>
      <c r="N21" s="20"/>
      <c r="O21" s="20">
        <v>0.02</v>
      </c>
      <c r="P21" s="20">
        <v>0.1</v>
      </c>
      <c r="Q21" s="20">
        <v>0.02</v>
      </c>
      <c r="R21" s="20"/>
      <c r="S21" s="20">
        <v>0.04</v>
      </c>
      <c r="T21" s="22">
        <v>1E-3</v>
      </c>
    </row>
    <row r="22" spans="1:20" ht="18" customHeight="1" x14ac:dyDescent="0.25">
      <c r="A22" s="80" t="s">
        <v>122</v>
      </c>
      <c r="B22" s="66"/>
      <c r="C22" s="45">
        <f>B10*C21</f>
        <v>0.15</v>
      </c>
      <c r="D22" s="45">
        <f>B10*D21</f>
        <v>0.6</v>
      </c>
      <c r="E22" s="45">
        <f>B10*E21</f>
        <v>1.4999999999999999E-2</v>
      </c>
      <c r="F22" s="45">
        <f>B10*F21</f>
        <v>0.44999999999999996</v>
      </c>
      <c r="G22" s="45">
        <f>B10*G21</f>
        <v>4.4999999999999998E-2</v>
      </c>
      <c r="H22" s="45">
        <f>B10*H21</f>
        <v>4.5</v>
      </c>
      <c r="I22" s="45">
        <f>B10*I21</f>
        <v>1.0799999999999998</v>
      </c>
      <c r="J22" s="45">
        <f>B10*J21</f>
        <v>0.52500000000000002</v>
      </c>
      <c r="K22" s="45">
        <f>B10*K21</f>
        <v>4.4999999999999998E-2</v>
      </c>
      <c r="L22" s="45">
        <f>B10*L21</f>
        <v>0.3</v>
      </c>
      <c r="M22" s="45">
        <f>B10*M21</f>
        <v>0.3</v>
      </c>
      <c r="N22" s="45">
        <f>B10*N21</f>
        <v>0</v>
      </c>
      <c r="O22" s="45">
        <f>B10*O21</f>
        <v>0.3</v>
      </c>
      <c r="P22" s="45">
        <f>B10*P21</f>
        <v>1.5</v>
      </c>
      <c r="Q22" s="45">
        <f>B10*Q21</f>
        <v>0.3</v>
      </c>
      <c r="R22" s="45">
        <f>B10*R21</f>
        <v>0</v>
      </c>
      <c r="S22" s="45">
        <f>B10*S21</f>
        <v>0.6</v>
      </c>
      <c r="T22" s="46">
        <f>B10*T21</f>
        <v>1.4999999999999999E-2</v>
      </c>
    </row>
    <row r="23" spans="1:20" ht="19.5" customHeight="1" x14ac:dyDescent="0.25">
      <c r="A23" s="80" t="s">
        <v>119</v>
      </c>
      <c r="B23" s="66"/>
      <c r="C23" s="20">
        <v>30</v>
      </c>
      <c r="D23" s="20">
        <v>95</v>
      </c>
      <c r="E23" s="20">
        <v>550</v>
      </c>
      <c r="F23" s="20">
        <v>150</v>
      </c>
      <c r="G23" s="20">
        <v>18</v>
      </c>
      <c r="H23" s="20"/>
      <c r="I23" s="20">
        <v>400</v>
      </c>
      <c r="J23" s="20">
        <v>80</v>
      </c>
      <c r="K23" s="20">
        <v>150</v>
      </c>
      <c r="L23" s="20">
        <v>25</v>
      </c>
      <c r="M23" s="20">
        <v>30</v>
      </c>
      <c r="N23" s="20"/>
      <c r="O23" s="20">
        <v>500</v>
      </c>
      <c r="P23" s="20">
        <v>10</v>
      </c>
      <c r="Q23" s="20">
        <v>80</v>
      </c>
      <c r="R23" s="20"/>
      <c r="S23" s="20">
        <v>150</v>
      </c>
      <c r="T23" s="22">
        <v>50</v>
      </c>
    </row>
    <row r="24" spans="1:20" ht="19.5" customHeight="1" x14ac:dyDescent="0.25">
      <c r="A24" s="80" t="s">
        <v>118</v>
      </c>
      <c r="B24" s="66"/>
      <c r="C24" s="47">
        <f>C22*C23</f>
        <v>4.5</v>
      </c>
      <c r="D24" s="47">
        <f t="shared" ref="D24:S24" si="0">D22*D23</f>
        <v>57</v>
      </c>
      <c r="E24" s="47">
        <f t="shared" si="0"/>
        <v>8.25</v>
      </c>
      <c r="F24" s="47">
        <f t="shared" si="0"/>
        <v>67.5</v>
      </c>
      <c r="G24" s="47">
        <f t="shared" si="0"/>
        <v>0.80999999999999994</v>
      </c>
      <c r="H24" s="47">
        <f t="shared" si="0"/>
        <v>0</v>
      </c>
      <c r="I24" s="47">
        <f t="shared" si="0"/>
        <v>431.99999999999994</v>
      </c>
      <c r="J24" s="47">
        <f t="shared" si="0"/>
        <v>42</v>
      </c>
      <c r="K24" s="47">
        <f t="shared" si="0"/>
        <v>6.75</v>
      </c>
      <c r="L24" s="47">
        <f t="shared" si="0"/>
        <v>7.5</v>
      </c>
      <c r="M24" s="47">
        <f t="shared" si="0"/>
        <v>9</v>
      </c>
      <c r="N24" s="47">
        <f t="shared" si="0"/>
        <v>0</v>
      </c>
      <c r="O24" s="47">
        <f t="shared" si="0"/>
        <v>150</v>
      </c>
      <c r="P24" s="47">
        <f t="shared" si="0"/>
        <v>15</v>
      </c>
      <c r="Q24" s="47">
        <f t="shared" si="0"/>
        <v>24</v>
      </c>
      <c r="R24" s="47">
        <f t="shared" si="0"/>
        <v>0</v>
      </c>
      <c r="S24" s="47">
        <f t="shared" si="0"/>
        <v>90</v>
      </c>
      <c r="T24" s="48">
        <f>T23*T22</f>
        <v>0.75</v>
      </c>
    </row>
    <row r="25" spans="1:20" ht="18.75" x14ac:dyDescent="0.25">
      <c r="A25" s="23" t="s">
        <v>26</v>
      </c>
      <c r="B25" s="29">
        <f>C24+D24+E24+F24+G24+H24+I24+J24+K24+L24+M24+N24+O24+P24+Q24+R24+S24+T24</f>
        <v>915.06</v>
      </c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</row>
    <row r="26" spans="1:20" ht="15.75" x14ac:dyDescent="0.25">
      <c r="A26" s="25" t="s">
        <v>123</v>
      </c>
    </row>
    <row r="27" spans="1:20" ht="15.75" x14ac:dyDescent="0.25">
      <c r="A27" s="25" t="s">
        <v>81</v>
      </c>
    </row>
  </sheetData>
  <sheetProtection algorithmName="SHA-512" hashValue="KGLzHVvBzwbo4ePyhAsBX9Eb9GqlY+3B4oVme76ReXr3tKUAmW9O54MKR7qcP4WEnGIXuYR7VLwD7p85x8Aiwg==" saltValue="Z20I9QUJc8D/yHXXvYnqlw==" spinCount="100000" sheet="1" objects="1" scenarios="1"/>
  <mergeCells count="19">
    <mergeCell ref="A2:P2"/>
    <mergeCell ref="A3:P3"/>
    <mergeCell ref="A4:P4"/>
    <mergeCell ref="B9:E9"/>
    <mergeCell ref="F9:I9"/>
    <mergeCell ref="J9:O9"/>
    <mergeCell ref="P7:Q7"/>
    <mergeCell ref="A24:B24"/>
    <mergeCell ref="B10:E10"/>
    <mergeCell ref="F10:I10"/>
    <mergeCell ref="J10:O10"/>
    <mergeCell ref="A13:A20"/>
    <mergeCell ref="A21:B21"/>
    <mergeCell ref="A22:B22"/>
    <mergeCell ref="R6:S6"/>
    <mergeCell ref="R7:S7"/>
    <mergeCell ref="R8:S8"/>
    <mergeCell ref="R9:S9"/>
    <mergeCell ref="A23:B23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S26"/>
  <sheetViews>
    <sheetView workbookViewId="0">
      <selection activeCell="I38" sqref="I38"/>
    </sheetView>
  </sheetViews>
  <sheetFormatPr defaultRowHeight="15" x14ac:dyDescent="0.25"/>
  <cols>
    <col min="1" max="2" width="9.140625" style="3"/>
    <col min="3" max="3" width="6.140625" style="3" customWidth="1"/>
    <col min="4" max="4" width="6.42578125" style="3" customWidth="1"/>
    <col min="5" max="5" width="6.28515625" style="3" customWidth="1"/>
    <col min="6" max="6" width="7" style="3" customWidth="1"/>
    <col min="7" max="7" width="6.140625" style="3" customWidth="1"/>
    <col min="8" max="8" width="6" style="3" customWidth="1"/>
    <col min="9" max="9" width="7.5703125" style="3" customWidth="1"/>
    <col min="10" max="10" width="6.5703125" style="3" customWidth="1"/>
    <col min="11" max="11" width="6.42578125" style="3" customWidth="1"/>
    <col min="12" max="13" width="6.85546875" style="3" customWidth="1"/>
    <col min="14" max="14" width="6.5703125" style="3" customWidth="1"/>
    <col min="15" max="15" width="6.28515625" style="3" customWidth="1"/>
    <col min="16" max="16" width="6.42578125" style="3" customWidth="1"/>
    <col min="17" max="17" width="5.7109375" style="3" customWidth="1"/>
    <col min="18" max="18" width="6" style="3" customWidth="1"/>
    <col min="19" max="19" width="7.28515625" style="3" customWidth="1"/>
    <col min="20" max="20" width="0.5703125" style="3" customWidth="1"/>
    <col min="21" max="16384" width="9.140625" style="3"/>
  </cols>
  <sheetData>
    <row r="1" spans="1:19" ht="15.75" x14ac:dyDescent="0.25">
      <c r="A1" s="71" t="s">
        <v>0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</row>
    <row r="2" spans="1:19" ht="15.75" x14ac:dyDescent="0.25">
      <c r="A2" s="72" t="s">
        <v>72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</row>
    <row r="3" spans="1:19" ht="15.75" x14ac:dyDescent="0.25">
      <c r="A3" s="71" t="s">
        <v>1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</row>
    <row r="4" spans="1:19" x14ac:dyDescent="0.25">
      <c r="A4" s="4" t="s">
        <v>2</v>
      </c>
      <c r="R4" s="30"/>
      <c r="S4" s="30"/>
    </row>
    <row r="5" spans="1:19" x14ac:dyDescent="0.25">
      <c r="A5" s="5" t="s">
        <v>68</v>
      </c>
      <c r="B5" s="6"/>
      <c r="C5" s="6"/>
      <c r="D5" s="6"/>
      <c r="E5" s="6"/>
      <c r="F5" s="6"/>
      <c r="G5" s="6"/>
      <c r="H5" s="6"/>
      <c r="R5" s="63" t="s">
        <v>127</v>
      </c>
      <c r="S5" s="63"/>
    </row>
    <row r="6" spans="1:19" x14ac:dyDescent="0.25">
      <c r="A6" s="7" t="s">
        <v>71</v>
      </c>
      <c r="P6" s="64" t="s">
        <v>128</v>
      </c>
      <c r="Q6" s="64"/>
      <c r="R6" s="63">
        <v>5042022</v>
      </c>
      <c r="S6" s="63"/>
    </row>
    <row r="7" spans="1:19" ht="15.75" thickBot="1" x14ac:dyDescent="0.3">
      <c r="A7" s="7" t="s">
        <v>3</v>
      </c>
      <c r="R7" s="63"/>
      <c r="S7" s="63"/>
    </row>
    <row r="8" spans="1:19" x14ac:dyDescent="0.25">
      <c r="A8" s="7"/>
      <c r="B8" s="79" t="s">
        <v>73</v>
      </c>
      <c r="C8" s="75"/>
      <c r="D8" s="75"/>
      <c r="E8" s="75"/>
      <c r="F8" s="75" t="s">
        <v>74</v>
      </c>
      <c r="G8" s="75"/>
      <c r="H8" s="75"/>
      <c r="I8" s="75"/>
      <c r="J8" s="75" t="s">
        <v>117</v>
      </c>
      <c r="K8" s="75"/>
      <c r="L8" s="75"/>
      <c r="M8" s="75"/>
      <c r="N8" s="75"/>
      <c r="O8" s="76"/>
      <c r="R8" s="63"/>
      <c r="S8" s="63"/>
    </row>
    <row r="9" spans="1:19" ht="15.75" thickBot="1" x14ac:dyDescent="0.3">
      <c r="A9" s="7"/>
      <c r="B9" s="77">
        <v>41</v>
      </c>
      <c r="C9" s="78"/>
      <c r="D9" s="78"/>
      <c r="E9" s="78"/>
      <c r="F9" s="78">
        <v>61</v>
      </c>
      <c r="G9" s="78"/>
      <c r="H9" s="78"/>
      <c r="I9" s="78"/>
      <c r="J9" s="73">
        <f>B9*F9</f>
        <v>2501</v>
      </c>
      <c r="K9" s="73"/>
      <c r="L9" s="73"/>
      <c r="M9" s="73"/>
      <c r="N9" s="73"/>
      <c r="O9" s="74"/>
      <c r="S9" s="3">
        <v>5</v>
      </c>
    </row>
    <row r="10" spans="1:19" x14ac:dyDescent="0.25">
      <c r="A10" s="8"/>
    </row>
    <row r="11" spans="1:19" ht="72.75" x14ac:dyDescent="0.25">
      <c r="A11" s="31"/>
      <c r="B11" s="13"/>
      <c r="C11" s="49" t="s">
        <v>20</v>
      </c>
      <c r="D11" s="49" t="s">
        <v>5</v>
      </c>
      <c r="E11" s="49" t="s">
        <v>46</v>
      </c>
      <c r="F11" s="49" t="s">
        <v>56</v>
      </c>
      <c r="G11" s="49" t="s">
        <v>10</v>
      </c>
      <c r="H11" s="49" t="s">
        <v>57</v>
      </c>
      <c r="I11" s="49" t="s">
        <v>58</v>
      </c>
      <c r="J11" s="49" t="s">
        <v>25</v>
      </c>
      <c r="K11" s="49" t="s">
        <v>17</v>
      </c>
      <c r="L11" s="49" t="s">
        <v>11</v>
      </c>
      <c r="M11" s="49" t="s">
        <v>12</v>
      </c>
      <c r="N11" s="49" t="s">
        <v>59</v>
      </c>
      <c r="O11" s="49" t="s">
        <v>60</v>
      </c>
      <c r="P11" s="49" t="s">
        <v>14</v>
      </c>
      <c r="Q11" s="49" t="s">
        <v>29</v>
      </c>
      <c r="R11" s="49" t="s">
        <v>40</v>
      </c>
      <c r="S11" s="49" t="s">
        <v>61</v>
      </c>
    </row>
    <row r="12" spans="1:19" x14ac:dyDescent="0.25">
      <c r="A12" s="81" t="s">
        <v>19</v>
      </c>
      <c r="B12" s="13" t="s">
        <v>80</v>
      </c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</row>
    <row r="13" spans="1:19" x14ac:dyDescent="0.25">
      <c r="A13" s="81"/>
      <c r="B13" s="37" t="s">
        <v>126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19" x14ac:dyDescent="0.25">
      <c r="A14" s="81"/>
      <c r="B14" s="38" t="s">
        <v>86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19" x14ac:dyDescent="0.25">
      <c r="A15" s="81"/>
      <c r="B15" s="38" t="s">
        <v>22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19" ht="12.75" customHeight="1" x14ac:dyDescent="0.25">
      <c r="A16" s="81"/>
      <c r="B16" s="39" t="s">
        <v>16</v>
      </c>
      <c r="C16" s="14"/>
      <c r="D16" s="50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x14ac:dyDescent="0.25">
      <c r="A17" s="81"/>
      <c r="B17" s="19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1:19" ht="6.75" customHeight="1" x14ac:dyDescent="0.25">
      <c r="A18" s="81"/>
      <c r="B18" s="19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</row>
    <row r="19" spans="1:19" ht="5.25" customHeight="1" x14ac:dyDescent="0.25">
      <c r="A19" s="81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</row>
    <row r="20" spans="1:19" ht="25.5" customHeight="1" x14ac:dyDescent="0.25">
      <c r="A20" s="82" t="s">
        <v>121</v>
      </c>
      <c r="B20" s="66"/>
      <c r="C20" s="51">
        <v>5.1999999999999998E-2</v>
      </c>
      <c r="D20" s="51">
        <v>3.3000000000000002E-2</v>
      </c>
      <c r="E20" s="51">
        <v>0.05</v>
      </c>
      <c r="F20" s="52">
        <v>3.7999999999999999E-2</v>
      </c>
      <c r="G20" s="51">
        <v>7.0000000000000007E-2</v>
      </c>
      <c r="H20" s="51">
        <v>1E-3</v>
      </c>
      <c r="I20" s="51">
        <v>8.3000000000000004E-2</v>
      </c>
      <c r="J20" s="51">
        <v>0.1</v>
      </c>
      <c r="K20" s="51">
        <v>8.7999999999999995E-2</v>
      </c>
      <c r="L20" s="51">
        <v>0.01</v>
      </c>
      <c r="M20" s="51">
        <v>0.03</v>
      </c>
      <c r="N20" s="51">
        <v>0.02</v>
      </c>
      <c r="O20" s="51">
        <v>6.7000000000000004E-2</v>
      </c>
      <c r="P20" s="51">
        <v>3.0000000000000001E-3</v>
      </c>
      <c r="Q20" s="51">
        <v>2E-3</v>
      </c>
      <c r="R20" s="51">
        <v>1E-3</v>
      </c>
      <c r="S20" s="51">
        <v>1E-3</v>
      </c>
    </row>
    <row r="21" spans="1:19" x14ac:dyDescent="0.25">
      <c r="A21" s="80" t="s">
        <v>122</v>
      </c>
      <c r="B21" s="66"/>
      <c r="C21" s="26">
        <f>B9*C20</f>
        <v>2.1320000000000001</v>
      </c>
      <c r="D21" s="26">
        <f>B9*D20</f>
        <v>1.353</v>
      </c>
      <c r="E21" s="26">
        <f>B9*E20</f>
        <v>2.0500000000000003</v>
      </c>
      <c r="F21" s="26">
        <f>B9*F20</f>
        <v>1.5580000000000001</v>
      </c>
      <c r="G21" s="26">
        <f>B9*G20</f>
        <v>2.87</v>
      </c>
      <c r="H21" s="26">
        <f>B9*H20</f>
        <v>4.1000000000000002E-2</v>
      </c>
      <c r="I21" s="26">
        <f>B9*I20</f>
        <v>3.403</v>
      </c>
      <c r="J21" s="26">
        <f>B9*J20</f>
        <v>4.1000000000000005</v>
      </c>
      <c r="K21" s="26">
        <f>B9*K20</f>
        <v>3.6079999999999997</v>
      </c>
      <c r="L21" s="26">
        <f>B9*L20</f>
        <v>0.41000000000000003</v>
      </c>
      <c r="M21" s="26">
        <f>B9*M20</f>
        <v>1.23</v>
      </c>
      <c r="N21" s="26">
        <f>B9*N20</f>
        <v>0.82000000000000006</v>
      </c>
      <c r="O21" s="26">
        <f>B9*O20</f>
        <v>2.7470000000000003</v>
      </c>
      <c r="P21" s="26">
        <f>B9*P20</f>
        <v>0.123</v>
      </c>
      <c r="Q21" s="26">
        <f>B9*Q20</f>
        <v>8.2000000000000003E-2</v>
      </c>
      <c r="R21" s="26">
        <f>B9*R20</f>
        <v>4.1000000000000002E-2</v>
      </c>
      <c r="S21" s="26">
        <f>B9*S20</f>
        <v>4.1000000000000002E-2</v>
      </c>
    </row>
    <row r="22" spans="1:19" x14ac:dyDescent="0.25">
      <c r="A22" s="80" t="s">
        <v>119</v>
      </c>
      <c r="B22" s="66"/>
      <c r="C22" s="20">
        <v>41</v>
      </c>
      <c r="D22" s="20">
        <v>40</v>
      </c>
      <c r="E22" s="22">
        <v>60</v>
      </c>
      <c r="F22" s="20">
        <v>140</v>
      </c>
      <c r="G22" s="20">
        <v>30</v>
      </c>
      <c r="H22" s="20">
        <v>650</v>
      </c>
      <c r="I22" s="20">
        <v>350</v>
      </c>
      <c r="J22" s="20">
        <v>80</v>
      </c>
      <c r="K22" s="20">
        <v>30</v>
      </c>
      <c r="L22" s="20">
        <v>25</v>
      </c>
      <c r="M22" s="20">
        <v>25</v>
      </c>
      <c r="N22" s="20">
        <v>150</v>
      </c>
      <c r="O22" s="20">
        <v>30</v>
      </c>
      <c r="P22" s="20">
        <v>70</v>
      </c>
      <c r="Q22" s="20">
        <v>15</v>
      </c>
      <c r="R22" s="20">
        <v>320</v>
      </c>
      <c r="S22" s="14">
        <v>200</v>
      </c>
    </row>
    <row r="23" spans="1:19" x14ac:dyDescent="0.25">
      <c r="A23" s="80" t="s">
        <v>118</v>
      </c>
      <c r="B23" s="66"/>
      <c r="C23" s="28">
        <f>C21*C22</f>
        <v>87.412000000000006</v>
      </c>
      <c r="D23" s="28">
        <f t="shared" ref="D23:S23" si="0">D21*D22</f>
        <v>54.12</v>
      </c>
      <c r="E23" s="28">
        <f t="shared" si="0"/>
        <v>123.00000000000001</v>
      </c>
      <c r="F23" s="28">
        <f t="shared" si="0"/>
        <v>218.12</v>
      </c>
      <c r="G23" s="28">
        <f t="shared" si="0"/>
        <v>86.100000000000009</v>
      </c>
      <c r="H23" s="28">
        <f t="shared" si="0"/>
        <v>26.650000000000002</v>
      </c>
      <c r="I23" s="28">
        <f t="shared" si="0"/>
        <v>1191.05</v>
      </c>
      <c r="J23" s="28">
        <f t="shared" si="0"/>
        <v>328.00000000000006</v>
      </c>
      <c r="K23" s="28">
        <f t="shared" si="0"/>
        <v>108.24</v>
      </c>
      <c r="L23" s="28">
        <f t="shared" si="0"/>
        <v>10.25</v>
      </c>
      <c r="M23" s="28">
        <f t="shared" si="0"/>
        <v>30.75</v>
      </c>
      <c r="N23" s="28">
        <f t="shared" si="0"/>
        <v>123.00000000000001</v>
      </c>
      <c r="O23" s="28">
        <f t="shared" si="0"/>
        <v>82.410000000000011</v>
      </c>
      <c r="P23" s="28">
        <f t="shared" si="0"/>
        <v>8.61</v>
      </c>
      <c r="Q23" s="28">
        <f t="shared" si="0"/>
        <v>1.23</v>
      </c>
      <c r="R23" s="28">
        <f t="shared" si="0"/>
        <v>13.120000000000001</v>
      </c>
      <c r="S23" s="28">
        <f t="shared" si="0"/>
        <v>8.2000000000000011</v>
      </c>
    </row>
    <row r="24" spans="1:19" ht="18.75" x14ac:dyDescent="0.25">
      <c r="A24" s="23" t="s">
        <v>26</v>
      </c>
      <c r="B24" s="29">
        <f>C23+D23+E23+F23+G23+H23+I23+J23+K23+L23+M23+N23+O23+P23+Q23+R23+S23</f>
        <v>2500.2619999999997</v>
      </c>
    </row>
    <row r="25" spans="1:19" ht="15.75" x14ac:dyDescent="0.25">
      <c r="A25" s="25" t="s">
        <v>123</v>
      </c>
    </row>
    <row r="26" spans="1:19" ht="15.75" x14ac:dyDescent="0.25">
      <c r="A26" s="25" t="s">
        <v>81</v>
      </c>
    </row>
  </sheetData>
  <sheetProtection algorithmName="SHA-512" hashValue="pWWM1iq8zeSGpI6rUkhSXO4kwqmAUMDcN+uzz1HuRbE/CToufcPl6EzXva2ekiI6SnYjvlZifG+0w+KB7smLUA==" saltValue="nTZce0MxijCc3PFtK7jpbw==" spinCount="100000" sheet="1" objects="1" scenarios="1"/>
  <mergeCells count="19">
    <mergeCell ref="A1:P1"/>
    <mergeCell ref="A2:P2"/>
    <mergeCell ref="A3:P3"/>
    <mergeCell ref="B8:E8"/>
    <mergeCell ref="F8:I8"/>
    <mergeCell ref="J8:O8"/>
    <mergeCell ref="P6:Q6"/>
    <mergeCell ref="A23:B23"/>
    <mergeCell ref="B9:E9"/>
    <mergeCell ref="F9:I9"/>
    <mergeCell ref="J9:O9"/>
    <mergeCell ref="A12:A19"/>
    <mergeCell ref="A20:B20"/>
    <mergeCell ref="A21:B21"/>
    <mergeCell ref="R5:S5"/>
    <mergeCell ref="R6:S6"/>
    <mergeCell ref="R7:S7"/>
    <mergeCell ref="R8:S8"/>
    <mergeCell ref="A22:B22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T27"/>
  <sheetViews>
    <sheetView workbookViewId="0">
      <selection activeCell="Q23" sqref="Q23"/>
    </sheetView>
  </sheetViews>
  <sheetFormatPr defaultRowHeight="15" x14ac:dyDescent="0.25"/>
  <cols>
    <col min="1" max="2" width="9.140625" style="3"/>
    <col min="3" max="4" width="5.5703125" style="3" customWidth="1"/>
    <col min="5" max="5" width="6.85546875" style="3" customWidth="1"/>
    <col min="6" max="6" width="5.28515625" style="3" customWidth="1"/>
    <col min="7" max="7" width="6.140625" style="3" customWidth="1"/>
    <col min="8" max="8" width="5.7109375" style="3" customWidth="1"/>
    <col min="9" max="9" width="7.85546875" style="3" customWidth="1"/>
    <col min="10" max="11" width="5.28515625" style="3" customWidth="1"/>
    <col min="12" max="12" width="6" style="3" customWidth="1"/>
    <col min="13" max="13" width="6.85546875" style="3" customWidth="1"/>
    <col min="14" max="14" width="5.7109375" style="3" customWidth="1"/>
    <col min="15" max="15" width="5.5703125" style="3" customWidth="1"/>
    <col min="16" max="16" width="6.7109375" style="3" customWidth="1"/>
    <col min="17" max="17" width="7.7109375" style="3" customWidth="1"/>
    <col min="18" max="18" width="6.28515625" style="3" customWidth="1"/>
    <col min="19" max="19" width="5.28515625" style="3" customWidth="1"/>
    <col min="20" max="20" width="1.28515625" style="3" customWidth="1"/>
    <col min="21" max="16384" width="9.140625" style="3"/>
  </cols>
  <sheetData>
    <row r="1" spans="1:20" ht="15.75" x14ac:dyDescent="0.25">
      <c r="A1" s="25"/>
    </row>
    <row r="2" spans="1:20" ht="15.75" x14ac:dyDescent="0.25">
      <c r="A2" s="71" t="s">
        <v>0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</row>
    <row r="3" spans="1:20" ht="15.75" x14ac:dyDescent="0.25">
      <c r="A3" s="72" t="s">
        <v>72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</row>
    <row r="4" spans="1:20" ht="15.75" x14ac:dyDescent="0.25">
      <c r="A4" s="71" t="s">
        <v>1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</row>
    <row r="5" spans="1:20" x14ac:dyDescent="0.25">
      <c r="A5" s="4" t="s">
        <v>2</v>
      </c>
      <c r="R5" s="30"/>
      <c r="S5" s="30"/>
    </row>
    <row r="6" spans="1:20" x14ac:dyDescent="0.25">
      <c r="A6" s="5" t="s">
        <v>68</v>
      </c>
      <c r="B6" s="6"/>
      <c r="C6" s="6"/>
      <c r="D6" s="6"/>
      <c r="E6" s="6"/>
      <c r="F6" s="6"/>
      <c r="G6" s="6"/>
      <c r="H6" s="6"/>
      <c r="R6" s="63" t="s">
        <v>127</v>
      </c>
      <c r="S6" s="63"/>
    </row>
    <row r="7" spans="1:20" x14ac:dyDescent="0.25">
      <c r="A7" s="7" t="s">
        <v>71</v>
      </c>
      <c r="P7" s="64" t="s">
        <v>128</v>
      </c>
      <c r="Q7" s="64"/>
      <c r="R7" s="63">
        <v>5042022</v>
      </c>
      <c r="S7" s="63"/>
    </row>
    <row r="8" spans="1:20" ht="15.75" thickBot="1" x14ac:dyDescent="0.3">
      <c r="A8" s="7" t="s">
        <v>3</v>
      </c>
      <c r="R8" s="63"/>
      <c r="S8" s="63"/>
    </row>
    <row r="9" spans="1:20" x14ac:dyDescent="0.25">
      <c r="A9" s="7"/>
      <c r="B9" s="79" t="s">
        <v>73</v>
      </c>
      <c r="C9" s="75"/>
      <c r="D9" s="75"/>
      <c r="E9" s="75"/>
      <c r="F9" s="75" t="s">
        <v>74</v>
      </c>
      <c r="G9" s="75"/>
      <c r="H9" s="75"/>
      <c r="I9" s="75"/>
      <c r="J9" s="75" t="s">
        <v>117</v>
      </c>
      <c r="K9" s="75"/>
      <c r="L9" s="75"/>
      <c r="M9" s="75"/>
      <c r="N9" s="75"/>
      <c r="O9" s="76"/>
      <c r="R9" s="63"/>
      <c r="S9" s="63"/>
    </row>
    <row r="10" spans="1:20" ht="15.75" thickBot="1" x14ac:dyDescent="0.3">
      <c r="A10" s="7"/>
      <c r="B10" s="77">
        <v>38</v>
      </c>
      <c r="C10" s="78"/>
      <c r="D10" s="78"/>
      <c r="E10" s="78"/>
      <c r="F10" s="78">
        <v>61</v>
      </c>
      <c r="G10" s="78"/>
      <c r="H10" s="78"/>
      <c r="I10" s="78"/>
      <c r="J10" s="73">
        <f>B10*F10</f>
        <v>2318</v>
      </c>
      <c r="K10" s="73"/>
      <c r="L10" s="73"/>
      <c r="M10" s="73"/>
      <c r="N10" s="73"/>
      <c r="O10" s="74"/>
      <c r="S10" s="3">
        <v>4</v>
      </c>
    </row>
    <row r="11" spans="1:20" x14ac:dyDescent="0.25">
      <c r="A11" s="8"/>
    </row>
    <row r="12" spans="1:20" ht="75" customHeight="1" x14ac:dyDescent="0.25">
      <c r="A12" s="31"/>
      <c r="B12" s="41"/>
      <c r="C12" s="36" t="s">
        <v>20</v>
      </c>
      <c r="D12" s="36" t="s">
        <v>5</v>
      </c>
      <c r="E12" s="36" t="s">
        <v>10</v>
      </c>
      <c r="F12" s="56" t="s">
        <v>62</v>
      </c>
      <c r="G12" s="36" t="s">
        <v>63</v>
      </c>
      <c r="H12" s="36" t="s">
        <v>42</v>
      </c>
      <c r="I12" s="36" t="s">
        <v>58</v>
      </c>
      <c r="J12" s="36" t="s">
        <v>29</v>
      </c>
      <c r="K12" s="36" t="s">
        <v>30</v>
      </c>
      <c r="L12" s="36" t="s">
        <v>12</v>
      </c>
      <c r="M12" s="36" t="s">
        <v>50</v>
      </c>
      <c r="N12" s="36" t="s">
        <v>40</v>
      </c>
      <c r="O12" s="36" t="s">
        <v>55</v>
      </c>
      <c r="P12" s="36" t="s">
        <v>64</v>
      </c>
      <c r="Q12" s="36" t="s">
        <v>25</v>
      </c>
      <c r="R12" s="36"/>
      <c r="S12" s="36"/>
      <c r="T12" s="36"/>
    </row>
    <row r="13" spans="1:20" x14ac:dyDescent="0.25">
      <c r="A13" s="31"/>
      <c r="B13" s="13" t="s">
        <v>80</v>
      </c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</row>
    <row r="14" spans="1:20" x14ac:dyDescent="0.25">
      <c r="A14" s="87" t="s">
        <v>19</v>
      </c>
      <c r="B14" s="57" t="s">
        <v>65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30"/>
    </row>
    <row r="15" spans="1:20" x14ac:dyDescent="0.25">
      <c r="A15" s="87"/>
      <c r="B15" s="57" t="s">
        <v>66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30"/>
    </row>
    <row r="16" spans="1:20" x14ac:dyDescent="0.25">
      <c r="A16" s="87"/>
      <c r="B16" s="57" t="s">
        <v>67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30"/>
    </row>
    <row r="17" spans="1:20" x14ac:dyDescent="0.25">
      <c r="A17" s="87"/>
      <c r="B17" s="19" t="s">
        <v>85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30"/>
    </row>
    <row r="18" spans="1:20" x14ac:dyDescent="0.25">
      <c r="A18" s="87"/>
      <c r="B18" s="19" t="s">
        <v>25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30"/>
    </row>
    <row r="19" spans="1:20" x14ac:dyDescent="0.25">
      <c r="A19" s="87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30"/>
    </row>
    <row r="20" spans="1:20" x14ac:dyDescent="0.25">
      <c r="A20" s="87"/>
      <c r="B20" s="19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30"/>
    </row>
    <row r="21" spans="1:20" ht="21.75" customHeight="1" x14ac:dyDescent="0.25">
      <c r="A21" s="80" t="s">
        <v>121</v>
      </c>
      <c r="B21" s="66"/>
      <c r="C21" s="51">
        <v>4.7E-2</v>
      </c>
      <c r="D21" s="51">
        <v>1.4999999999999999E-2</v>
      </c>
      <c r="E21" s="51">
        <v>0.11</v>
      </c>
      <c r="F21" s="58">
        <v>1E-3</v>
      </c>
      <c r="G21" s="51">
        <v>1E-3</v>
      </c>
      <c r="H21" s="51">
        <v>0.04</v>
      </c>
      <c r="I21" s="51">
        <v>0.1</v>
      </c>
      <c r="J21" s="51">
        <v>2E-3</v>
      </c>
      <c r="K21" s="51">
        <v>1.0999999999999999E-2</v>
      </c>
      <c r="L21" s="51">
        <v>0.06</v>
      </c>
      <c r="M21" s="51">
        <v>0.01</v>
      </c>
      <c r="N21" s="51">
        <v>1E-3</v>
      </c>
      <c r="O21" s="51">
        <v>1E-3</v>
      </c>
      <c r="P21" s="51">
        <v>1E-3</v>
      </c>
      <c r="Q21" s="51">
        <v>0.125</v>
      </c>
      <c r="R21" s="51"/>
      <c r="S21" s="51"/>
      <c r="T21" s="58"/>
    </row>
    <row r="22" spans="1:20" x14ac:dyDescent="0.25">
      <c r="A22" s="80" t="s">
        <v>122</v>
      </c>
      <c r="B22" s="66"/>
      <c r="C22" s="53">
        <f>B10*C21</f>
        <v>1.786</v>
      </c>
      <c r="D22" s="53">
        <f>B10*D21</f>
        <v>0.56999999999999995</v>
      </c>
      <c r="E22" s="53">
        <f>B10*E21</f>
        <v>4.18</v>
      </c>
      <c r="F22" s="53">
        <f>B10*F21</f>
        <v>3.7999999999999999E-2</v>
      </c>
      <c r="G22" s="53">
        <f>B10*G21</f>
        <v>3.7999999999999999E-2</v>
      </c>
      <c r="H22" s="53">
        <f>B10*H21</f>
        <v>1.52</v>
      </c>
      <c r="I22" s="53">
        <f>B10*I21</f>
        <v>3.8000000000000003</v>
      </c>
      <c r="J22" s="53">
        <f>B10*J21</f>
        <v>7.5999999999999998E-2</v>
      </c>
      <c r="K22" s="53">
        <f>B10*K21</f>
        <v>0.41799999999999998</v>
      </c>
      <c r="L22" s="53">
        <f>B10*L21</f>
        <v>2.2799999999999998</v>
      </c>
      <c r="M22" s="53">
        <f>B10*M21</f>
        <v>0.38</v>
      </c>
      <c r="N22" s="53">
        <f>B10*N21</f>
        <v>3.7999999999999999E-2</v>
      </c>
      <c r="O22" s="53">
        <f>B10*O21</f>
        <v>3.7999999999999999E-2</v>
      </c>
      <c r="P22" s="53">
        <f>B10*P21</f>
        <v>3.7999999999999999E-2</v>
      </c>
      <c r="Q22" s="53">
        <f>B10*Q21</f>
        <v>4.75</v>
      </c>
      <c r="R22" s="53">
        <f>B10*R21</f>
        <v>0</v>
      </c>
      <c r="S22" s="53">
        <f>B10*S21</f>
        <v>0</v>
      </c>
      <c r="T22" s="54">
        <f>B10*T21</f>
        <v>0</v>
      </c>
    </row>
    <row r="23" spans="1:20" x14ac:dyDescent="0.25">
      <c r="A23" s="80" t="s">
        <v>119</v>
      </c>
      <c r="B23" s="66"/>
      <c r="C23" s="51">
        <v>41</v>
      </c>
      <c r="D23" s="51">
        <v>40</v>
      </c>
      <c r="E23" s="51">
        <v>30</v>
      </c>
      <c r="F23" s="58">
        <v>240</v>
      </c>
      <c r="G23" s="51">
        <v>650</v>
      </c>
      <c r="H23" s="51">
        <v>60</v>
      </c>
      <c r="I23" s="51">
        <v>350</v>
      </c>
      <c r="J23" s="51">
        <v>15</v>
      </c>
      <c r="K23" s="51">
        <v>30</v>
      </c>
      <c r="L23" s="51">
        <v>30</v>
      </c>
      <c r="M23" s="51">
        <v>400</v>
      </c>
      <c r="N23" s="51">
        <v>320</v>
      </c>
      <c r="O23" s="51">
        <v>200</v>
      </c>
      <c r="P23" s="51">
        <v>250</v>
      </c>
      <c r="Q23" s="51">
        <v>80</v>
      </c>
      <c r="R23" s="51"/>
      <c r="S23" s="51"/>
      <c r="T23" s="58"/>
    </row>
    <row r="24" spans="1:20" x14ac:dyDescent="0.25">
      <c r="A24" s="80" t="s">
        <v>118</v>
      </c>
      <c r="B24" s="66"/>
      <c r="C24" s="28">
        <f>C22*C23</f>
        <v>73.225999999999999</v>
      </c>
      <c r="D24" s="28">
        <f t="shared" ref="D24:S24" si="0">D22*D23</f>
        <v>22.799999999999997</v>
      </c>
      <c r="E24" s="28">
        <f t="shared" si="0"/>
        <v>125.39999999999999</v>
      </c>
      <c r="F24" s="28">
        <f t="shared" si="0"/>
        <v>9.1199999999999992</v>
      </c>
      <c r="G24" s="28">
        <f t="shared" si="0"/>
        <v>24.7</v>
      </c>
      <c r="H24" s="28">
        <f t="shared" si="0"/>
        <v>91.2</v>
      </c>
      <c r="I24" s="28">
        <f t="shared" si="0"/>
        <v>1330</v>
      </c>
      <c r="J24" s="28">
        <f t="shared" si="0"/>
        <v>1.1399999999999999</v>
      </c>
      <c r="K24" s="28">
        <f t="shared" si="0"/>
        <v>12.54</v>
      </c>
      <c r="L24" s="28">
        <f t="shared" si="0"/>
        <v>68.399999999999991</v>
      </c>
      <c r="M24" s="28">
        <f t="shared" si="0"/>
        <v>152</v>
      </c>
      <c r="N24" s="28">
        <f t="shared" si="0"/>
        <v>12.16</v>
      </c>
      <c r="O24" s="28">
        <f t="shared" si="0"/>
        <v>7.6</v>
      </c>
      <c r="P24" s="28">
        <f t="shared" si="0"/>
        <v>9.5</v>
      </c>
      <c r="Q24" s="28">
        <f t="shared" si="0"/>
        <v>380</v>
      </c>
      <c r="R24" s="28">
        <f t="shared" si="0"/>
        <v>0</v>
      </c>
      <c r="S24" s="28">
        <f t="shared" si="0"/>
        <v>0</v>
      </c>
      <c r="T24" s="55">
        <f>T23*T22</f>
        <v>0</v>
      </c>
    </row>
    <row r="25" spans="1:20" ht="18.75" x14ac:dyDescent="0.25">
      <c r="A25" s="23" t="s">
        <v>26</v>
      </c>
      <c r="B25" s="29">
        <f>C24+D24+E24+F24+G24+H24+I24+J24+K24+L24+M24+N24+O24+P24+Q24+R24+S24+T24</f>
        <v>2319.7860000000001</v>
      </c>
    </row>
    <row r="26" spans="1:20" ht="15.75" x14ac:dyDescent="0.25">
      <c r="A26" s="25" t="s">
        <v>123</v>
      </c>
    </row>
    <row r="27" spans="1:20" ht="15.75" x14ac:dyDescent="0.25">
      <c r="A27" s="25" t="s">
        <v>81</v>
      </c>
    </row>
  </sheetData>
  <sheetProtection algorithmName="SHA-512" hashValue="ejeB/3C8Uw+KlF7PwRdlQBS2FsYSOWdIn9D3ww0QAV6EZH7OsaSKjWKLjZpTkuz3DZvbxSlBYAHpbBBUdaVl+g==" saltValue="LSLWr2IcQMt9zrF8yd37DQ==" spinCount="100000" sheet="1" objects="1" scenarios="1"/>
  <mergeCells count="19">
    <mergeCell ref="A2:P2"/>
    <mergeCell ref="A3:P3"/>
    <mergeCell ref="A4:P4"/>
    <mergeCell ref="B9:E9"/>
    <mergeCell ref="F9:I9"/>
    <mergeCell ref="J9:O9"/>
    <mergeCell ref="A23:B23"/>
    <mergeCell ref="A24:B24"/>
    <mergeCell ref="B10:E10"/>
    <mergeCell ref="F10:I10"/>
    <mergeCell ref="J10:O10"/>
    <mergeCell ref="A14:A20"/>
    <mergeCell ref="A21:B21"/>
    <mergeCell ref="A22:B22"/>
    <mergeCell ref="R6:S6"/>
    <mergeCell ref="P7:Q7"/>
    <mergeCell ref="R7:S7"/>
    <mergeCell ref="R8:S8"/>
    <mergeCell ref="R9:S9"/>
  </mergeCells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S26"/>
  <sheetViews>
    <sheetView workbookViewId="0">
      <selection activeCell="B10" sqref="B10"/>
    </sheetView>
  </sheetViews>
  <sheetFormatPr defaultRowHeight="15" x14ac:dyDescent="0.25"/>
  <cols>
    <col min="1" max="2" width="9.140625" style="3"/>
    <col min="3" max="3" width="5.42578125" style="3" customWidth="1"/>
    <col min="4" max="4" width="6.7109375" style="3" customWidth="1"/>
    <col min="5" max="5" width="7.28515625" style="3" customWidth="1"/>
    <col min="6" max="7" width="6.42578125" style="3" customWidth="1"/>
    <col min="8" max="8" width="6.140625" style="3" customWidth="1"/>
    <col min="9" max="9" width="5.7109375" style="3" customWidth="1"/>
    <col min="10" max="10" width="6.42578125" style="3" customWidth="1"/>
    <col min="11" max="11" width="6.140625" style="3" customWidth="1"/>
    <col min="12" max="12" width="6.5703125" style="3" customWidth="1"/>
    <col min="13" max="13" width="6.42578125" style="3" customWidth="1"/>
    <col min="14" max="14" width="6.140625" style="3" customWidth="1"/>
    <col min="15" max="15" width="5.5703125" style="3" customWidth="1"/>
    <col min="16" max="16" width="5.85546875" style="3" customWidth="1"/>
    <col min="17" max="17" width="5.28515625" style="3" customWidth="1"/>
    <col min="18" max="18" width="5.7109375" style="3" customWidth="1"/>
    <col min="19" max="19" width="6.5703125" style="3" customWidth="1"/>
    <col min="20" max="16384" width="9.140625" style="3"/>
  </cols>
  <sheetData>
    <row r="1" spans="1:19" ht="15.75" x14ac:dyDescent="0.25">
      <c r="A1" s="71" t="s">
        <v>0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</row>
    <row r="2" spans="1:19" ht="15.75" x14ac:dyDescent="0.25">
      <c r="A2" s="72" t="s">
        <v>72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</row>
    <row r="3" spans="1:19" ht="15.75" x14ac:dyDescent="0.25">
      <c r="A3" s="71" t="s">
        <v>1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</row>
    <row r="4" spans="1:19" x14ac:dyDescent="0.25">
      <c r="A4" s="4" t="s">
        <v>2</v>
      </c>
      <c r="R4" s="30"/>
      <c r="S4" s="30"/>
    </row>
    <row r="5" spans="1:19" x14ac:dyDescent="0.25">
      <c r="A5" s="5" t="s">
        <v>68</v>
      </c>
      <c r="B5" s="6"/>
      <c r="C5" s="6"/>
      <c r="D5" s="6"/>
      <c r="E5" s="6"/>
      <c r="F5" s="6"/>
      <c r="G5" s="6"/>
      <c r="H5" s="6"/>
      <c r="R5" s="63" t="s">
        <v>127</v>
      </c>
      <c r="S5" s="63"/>
    </row>
    <row r="6" spans="1:19" x14ac:dyDescent="0.25">
      <c r="A6" s="7" t="s">
        <v>71</v>
      </c>
      <c r="P6" s="64" t="s">
        <v>128</v>
      </c>
      <c r="Q6" s="64"/>
      <c r="R6" s="63">
        <v>5042022</v>
      </c>
      <c r="S6" s="63"/>
    </row>
    <row r="7" spans="1:19" ht="15.75" thickBot="1" x14ac:dyDescent="0.3">
      <c r="A7" s="7" t="s">
        <v>3</v>
      </c>
      <c r="R7" s="63"/>
      <c r="S7" s="63"/>
    </row>
    <row r="8" spans="1:19" x14ac:dyDescent="0.25">
      <c r="A8" s="7"/>
      <c r="B8" s="79" t="s">
        <v>73</v>
      </c>
      <c r="C8" s="75"/>
      <c r="D8" s="75"/>
      <c r="E8" s="75"/>
      <c r="F8" s="75" t="s">
        <v>74</v>
      </c>
      <c r="G8" s="75"/>
      <c r="H8" s="75"/>
      <c r="I8" s="75"/>
      <c r="J8" s="75" t="s">
        <v>117</v>
      </c>
      <c r="K8" s="75"/>
      <c r="L8" s="75"/>
      <c r="M8" s="75"/>
      <c r="N8" s="75"/>
      <c r="O8" s="76"/>
      <c r="R8" s="63"/>
      <c r="S8" s="63"/>
    </row>
    <row r="9" spans="1:19" ht="15.75" thickBot="1" x14ac:dyDescent="0.3">
      <c r="A9" s="7"/>
      <c r="B9" s="77">
        <v>41</v>
      </c>
      <c r="C9" s="78"/>
      <c r="D9" s="78"/>
      <c r="E9" s="78"/>
      <c r="F9" s="78">
        <v>61</v>
      </c>
      <c r="G9" s="78"/>
      <c r="H9" s="78"/>
      <c r="I9" s="78"/>
      <c r="J9" s="73">
        <f>B9*F9</f>
        <v>2501</v>
      </c>
      <c r="K9" s="73"/>
      <c r="L9" s="73"/>
      <c r="M9" s="73"/>
      <c r="N9" s="73"/>
      <c r="O9" s="74"/>
      <c r="S9" s="3">
        <v>7</v>
      </c>
    </row>
    <row r="10" spans="1:19" x14ac:dyDescent="0.25">
      <c r="A10" s="8"/>
    </row>
    <row r="11" spans="1:19" ht="61.5" customHeight="1" x14ac:dyDescent="0.25">
      <c r="A11" s="31"/>
      <c r="B11" s="41"/>
      <c r="C11" s="42" t="s">
        <v>80</v>
      </c>
      <c r="D11" s="42" t="s">
        <v>5</v>
      </c>
      <c r="E11" s="42" t="s">
        <v>87</v>
      </c>
      <c r="F11" s="42" t="s">
        <v>88</v>
      </c>
      <c r="G11" s="42" t="s">
        <v>89</v>
      </c>
      <c r="H11" s="42" t="s">
        <v>90</v>
      </c>
      <c r="I11" s="42" t="s">
        <v>91</v>
      </c>
      <c r="J11" s="42" t="s">
        <v>92</v>
      </c>
      <c r="K11" s="42" t="s">
        <v>93</v>
      </c>
      <c r="L11" s="42" t="s">
        <v>61</v>
      </c>
      <c r="M11" s="42" t="s">
        <v>94</v>
      </c>
      <c r="N11" s="42" t="s">
        <v>95</v>
      </c>
      <c r="O11" s="42"/>
      <c r="P11" s="42"/>
      <c r="Q11" s="42"/>
      <c r="R11" s="42"/>
      <c r="S11" s="42"/>
    </row>
    <row r="12" spans="1:19" ht="15" customHeight="1" x14ac:dyDescent="0.25">
      <c r="A12" s="31"/>
      <c r="B12" s="13" t="s">
        <v>80</v>
      </c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</row>
    <row r="13" spans="1:19" x14ac:dyDescent="0.25">
      <c r="A13" s="87" t="s">
        <v>19</v>
      </c>
      <c r="B13" s="57" t="s">
        <v>96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19" x14ac:dyDescent="0.25">
      <c r="A14" s="87"/>
      <c r="B14" s="57" t="s">
        <v>97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19" x14ac:dyDescent="0.25">
      <c r="A15" s="87"/>
      <c r="B15" s="57" t="s">
        <v>98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19" x14ac:dyDescent="0.25">
      <c r="A16" s="87"/>
      <c r="B16" s="19" t="s">
        <v>89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x14ac:dyDescent="0.25">
      <c r="A17" s="87"/>
      <c r="B17" s="19" t="s">
        <v>25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1:19" ht="5.25" customHeight="1" x14ac:dyDescent="0.25">
      <c r="A18" s="87"/>
      <c r="B18" s="19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</row>
    <row r="19" spans="1:19" ht="5.25" customHeight="1" x14ac:dyDescent="0.25">
      <c r="A19" s="87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</row>
    <row r="20" spans="1:19" ht="24" customHeight="1" x14ac:dyDescent="0.25">
      <c r="A20" s="82" t="s">
        <v>121</v>
      </c>
      <c r="B20" s="66"/>
      <c r="C20" s="20">
        <v>5.3999999999999999E-2</v>
      </c>
      <c r="D20" s="21">
        <v>1.4999999999999999E-2</v>
      </c>
      <c r="E20" s="20">
        <v>0.115</v>
      </c>
      <c r="F20" s="20">
        <v>6.6000000000000003E-2</v>
      </c>
      <c r="G20" s="20">
        <v>5.0000000000000001E-3</v>
      </c>
      <c r="H20" s="20">
        <v>0.01</v>
      </c>
      <c r="I20" s="20">
        <v>0.06</v>
      </c>
      <c r="J20" s="20">
        <v>1E-3</v>
      </c>
      <c r="K20" s="20">
        <v>1E-3</v>
      </c>
      <c r="L20" s="20">
        <v>4.0000000000000001E-3</v>
      </c>
      <c r="M20" s="20">
        <v>0.16400000000000001</v>
      </c>
      <c r="N20" s="20">
        <v>4.0000000000000001E-3</v>
      </c>
      <c r="O20" s="20"/>
      <c r="P20" s="20"/>
      <c r="Q20" s="20"/>
      <c r="R20" s="20"/>
      <c r="S20" s="14"/>
    </row>
    <row r="21" spans="1:19" x14ac:dyDescent="0.25">
      <c r="A21" s="80" t="s">
        <v>122</v>
      </c>
      <c r="B21" s="66"/>
      <c r="C21" s="26">
        <f>B9*C20</f>
        <v>2.214</v>
      </c>
      <c r="D21" s="26">
        <f>B9*D20</f>
        <v>0.61499999999999999</v>
      </c>
      <c r="E21" s="26">
        <f>B9*E20</f>
        <v>4.7149999999999999</v>
      </c>
      <c r="F21" s="26">
        <f>B9*F20</f>
        <v>2.706</v>
      </c>
      <c r="G21" s="26">
        <f>B9*G20</f>
        <v>0.20500000000000002</v>
      </c>
      <c r="H21" s="26">
        <f>B9*H20</f>
        <v>0.41000000000000003</v>
      </c>
      <c r="I21" s="26">
        <f>B9*I20</f>
        <v>2.46</v>
      </c>
      <c r="J21" s="26">
        <f>B9*J20</f>
        <v>4.1000000000000002E-2</v>
      </c>
      <c r="K21" s="26">
        <f>B9*K20</f>
        <v>4.1000000000000002E-2</v>
      </c>
      <c r="L21" s="26">
        <f>B9*L20</f>
        <v>0.16400000000000001</v>
      </c>
      <c r="M21" s="26">
        <f>B9*M20</f>
        <v>6.7240000000000002</v>
      </c>
      <c r="N21" s="26">
        <f>B9*N20</f>
        <v>0.16400000000000001</v>
      </c>
      <c r="O21" s="26">
        <f>B9*O20</f>
        <v>0</v>
      </c>
      <c r="P21" s="26">
        <f>B9*P20</f>
        <v>0</v>
      </c>
      <c r="Q21" s="26">
        <f>B9*Q20</f>
        <v>0</v>
      </c>
      <c r="R21" s="26">
        <f>B9*R20</f>
        <v>0</v>
      </c>
      <c r="S21" s="26">
        <f>B9*S20</f>
        <v>0</v>
      </c>
    </row>
    <row r="22" spans="1:19" x14ac:dyDescent="0.25">
      <c r="A22" s="80" t="s">
        <v>119</v>
      </c>
      <c r="B22" s="66"/>
      <c r="C22" s="20">
        <v>41</v>
      </c>
      <c r="D22" s="20">
        <v>40</v>
      </c>
      <c r="E22" s="22">
        <v>350</v>
      </c>
      <c r="F22" s="20">
        <v>80</v>
      </c>
      <c r="G22" s="20">
        <v>650</v>
      </c>
      <c r="H22" s="20">
        <v>25</v>
      </c>
      <c r="I22" s="20">
        <v>25</v>
      </c>
      <c r="J22" s="20">
        <v>15</v>
      </c>
      <c r="K22" s="20">
        <v>320</v>
      </c>
      <c r="L22" s="20">
        <v>200</v>
      </c>
      <c r="M22" s="20">
        <v>30</v>
      </c>
      <c r="N22" s="20">
        <v>400</v>
      </c>
      <c r="O22" s="20"/>
      <c r="P22" s="20"/>
      <c r="Q22" s="20"/>
      <c r="R22" s="20"/>
      <c r="S22" s="14"/>
    </row>
    <row r="23" spans="1:19" x14ac:dyDescent="0.25">
      <c r="A23" s="80" t="s">
        <v>118</v>
      </c>
      <c r="B23" s="66"/>
      <c r="C23" s="28">
        <f>C21*C22</f>
        <v>90.774000000000001</v>
      </c>
      <c r="D23" s="28">
        <f t="shared" ref="D23:S23" si="0">D21*D22</f>
        <v>24.6</v>
      </c>
      <c r="E23" s="28">
        <f t="shared" si="0"/>
        <v>1650.25</v>
      </c>
      <c r="F23" s="28">
        <f t="shared" si="0"/>
        <v>216.48</v>
      </c>
      <c r="G23" s="28">
        <f t="shared" si="0"/>
        <v>133.25</v>
      </c>
      <c r="H23" s="28">
        <f t="shared" si="0"/>
        <v>10.25</v>
      </c>
      <c r="I23" s="28">
        <f t="shared" si="0"/>
        <v>61.5</v>
      </c>
      <c r="J23" s="28">
        <f t="shared" si="0"/>
        <v>0.61499999999999999</v>
      </c>
      <c r="K23" s="28">
        <f t="shared" si="0"/>
        <v>13.120000000000001</v>
      </c>
      <c r="L23" s="28">
        <f t="shared" si="0"/>
        <v>32.800000000000004</v>
      </c>
      <c r="M23" s="28">
        <f t="shared" si="0"/>
        <v>201.72</v>
      </c>
      <c r="N23" s="28">
        <f t="shared" si="0"/>
        <v>65.600000000000009</v>
      </c>
      <c r="O23" s="28">
        <f t="shared" si="0"/>
        <v>0</v>
      </c>
      <c r="P23" s="28">
        <f t="shared" si="0"/>
        <v>0</v>
      </c>
      <c r="Q23" s="28">
        <f t="shared" si="0"/>
        <v>0</v>
      </c>
      <c r="R23" s="28">
        <f t="shared" si="0"/>
        <v>0</v>
      </c>
      <c r="S23" s="59">
        <f t="shared" si="0"/>
        <v>0</v>
      </c>
    </row>
    <row r="24" spans="1:19" ht="18.75" x14ac:dyDescent="0.25">
      <c r="A24" s="23" t="s">
        <v>26</v>
      </c>
      <c r="B24" s="29">
        <f>C23+D23+E23+F23+G23+H23+I23+J23+K23+L23+M23+N23+O23+P23+Q23+R23+S23</f>
        <v>2500.9589999999998</v>
      </c>
    </row>
    <row r="25" spans="1:19" ht="15.75" x14ac:dyDescent="0.25">
      <c r="A25" s="25" t="s">
        <v>123</v>
      </c>
    </row>
    <row r="26" spans="1:19" ht="15.75" x14ac:dyDescent="0.25">
      <c r="A26" s="25" t="s">
        <v>81</v>
      </c>
    </row>
  </sheetData>
  <sheetProtection algorithmName="SHA-512" hashValue="XDopeHx24ipjJiaBwZ5riflC4Qa3+CXFV87DJFZpPPSJL57GWcm+5xM8PWsq8kK+RMC8hRUoHSszsuVQF8okEQ==" saltValue="Dpvpbohi+e+Jslf8iX4Cgg==" spinCount="100000" sheet="1" objects="1" scenarios="1"/>
  <mergeCells count="19">
    <mergeCell ref="A1:P1"/>
    <mergeCell ref="A2:P2"/>
    <mergeCell ref="A3:P3"/>
    <mergeCell ref="B8:E8"/>
    <mergeCell ref="F8:I8"/>
    <mergeCell ref="J8:O8"/>
    <mergeCell ref="A22:B22"/>
    <mergeCell ref="A23:B23"/>
    <mergeCell ref="B9:E9"/>
    <mergeCell ref="F9:I9"/>
    <mergeCell ref="J9:O9"/>
    <mergeCell ref="A20:B20"/>
    <mergeCell ref="A21:B21"/>
    <mergeCell ref="A13:A19"/>
    <mergeCell ref="R5:S5"/>
    <mergeCell ref="P6:Q6"/>
    <mergeCell ref="R6:S6"/>
    <mergeCell ref="R7:S7"/>
    <mergeCell ref="R8:S8"/>
  </mergeCells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T26"/>
  <sheetViews>
    <sheetView workbookViewId="0">
      <selection activeCell="B10" sqref="B10"/>
    </sheetView>
  </sheetViews>
  <sheetFormatPr defaultRowHeight="15" x14ac:dyDescent="0.25"/>
  <cols>
    <col min="1" max="2" width="9.140625" style="3"/>
    <col min="3" max="3" width="7.42578125" style="3" customWidth="1"/>
    <col min="4" max="4" width="7.140625" style="3" customWidth="1"/>
    <col min="5" max="5" width="5.85546875" style="3" customWidth="1"/>
    <col min="6" max="6" width="6.42578125" style="3" customWidth="1"/>
    <col min="7" max="7" width="6.28515625" style="3" customWidth="1"/>
    <col min="8" max="8" width="7" style="3" customWidth="1"/>
    <col min="9" max="9" width="6.28515625" style="3" customWidth="1"/>
    <col min="10" max="10" width="6.42578125" style="3" customWidth="1"/>
    <col min="11" max="12" width="6.28515625" style="3" customWidth="1"/>
    <col min="13" max="13" width="6.7109375" style="3" customWidth="1"/>
    <col min="14" max="16" width="6.85546875" style="3" customWidth="1"/>
    <col min="17" max="17" width="7" style="3" customWidth="1"/>
    <col min="18" max="19" width="5.7109375" style="3" customWidth="1"/>
    <col min="20" max="20" width="0.7109375" style="3" customWidth="1"/>
    <col min="21" max="16384" width="9.140625" style="3"/>
  </cols>
  <sheetData>
    <row r="1" spans="1:20" ht="15.75" x14ac:dyDescent="0.25">
      <c r="A1" s="71" t="s">
        <v>0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</row>
    <row r="2" spans="1:20" ht="15.75" x14ac:dyDescent="0.25">
      <c r="A2" s="72" t="s">
        <v>72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</row>
    <row r="3" spans="1:20" ht="15.75" x14ac:dyDescent="0.25">
      <c r="A3" s="71" t="s">
        <v>1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</row>
    <row r="4" spans="1:20" x14ac:dyDescent="0.25">
      <c r="A4" s="4" t="s">
        <v>2</v>
      </c>
      <c r="S4" s="30"/>
      <c r="T4" s="30"/>
    </row>
    <row r="5" spans="1:20" x14ac:dyDescent="0.25">
      <c r="A5" s="5" t="s">
        <v>68</v>
      </c>
      <c r="B5" s="6"/>
      <c r="C5" s="6"/>
      <c r="D5" s="6"/>
      <c r="E5" s="6"/>
      <c r="F5" s="6"/>
      <c r="G5" s="6"/>
      <c r="H5" s="6"/>
      <c r="S5" s="63" t="s">
        <v>127</v>
      </c>
      <c r="T5" s="63"/>
    </row>
    <row r="6" spans="1:20" x14ac:dyDescent="0.25">
      <c r="A6" s="7" t="s">
        <v>71</v>
      </c>
      <c r="Q6" s="64" t="s">
        <v>128</v>
      </c>
      <c r="R6" s="64"/>
      <c r="S6" s="63">
        <v>5042022</v>
      </c>
      <c r="T6" s="63"/>
    </row>
    <row r="7" spans="1:20" ht="15.75" thickBot="1" x14ac:dyDescent="0.3">
      <c r="A7" s="7" t="s">
        <v>3</v>
      </c>
      <c r="S7" s="63"/>
      <c r="T7" s="63"/>
    </row>
    <row r="8" spans="1:20" x14ac:dyDescent="0.25">
      <c r="A8" s="7"/>
      <c r="B8" s="79" t="s">
        <v>73</v>
      </c>
      <c r="C8" s="75"/>
      <c r="D8" s="75"/>
      <c r="E8" s="75"/>
      <c r="F8" s="75" t="s">
        <v>74</v>
      </c>
      <c r="G8" s="75"/>
      <c r="H8" s="75"/>
      <c r="I8" s="75"/>
      <c r="J8" s="75" t="s">
        <v>117</v>
      </c>
      <c r="K8" s="75"/>
      <c r="L8" s="75"/>
      <c r="M8" s="75"/>
      <c r="N8" s="75"/>
      <c r="O8" s="76"/>
      <c r="S8" s="63"/>
      <c r="T8" s="63"/>
    </row>
    <row r="9" spans="1:20" ht="15.75" thickBot="1" x14ac:dyDescent="0.3">
      <c r="A9" s="7"/>
      <c r="B9" s="77">
        <v>41</v>
      </c>
      <c r="C9" s="78"/>
      <c r="D9" s="78"/>
      <c r="E9" s="78"/>
      <c r="F9" s="78">
        <v>61</v>
      </c>
      <c r="G9" s="78"/>
      <c r="H9" s="78"/>
      <c r="I9" s="78"/>
      <c r="J9" s="73">
        <f>B9*F9</f>
        <v>2501</v>
      </c>
      <c r="K9" s="73"/>
      <c r="L9" s="73"/>
      <c r="M9" s="73"/>
      <c r="N9" s="73"/>
      <c r="O9" s="74"/>
      <c r="S9" s="3">
        <v>8</v>
      </c>
    </row>
    <row r="10" spans="1:20" x14ac:dyDescent="0.25">
      <c r="A10" s="8"/>
    </row>
    <row r="11" spans="1:20" ht="59.25" customHeight="1" x14ac:dyDescent="0.25">
      <c r="A11" s="31"/>
      <c r="B11" s="41"/>
      <c r="C11" s="42" t="s">
        <v>99</v>
      </c>
      <c r="D11" s="42" t="s">
        <v>5</v>
      </c>
      <c r="E11" s="42" t="s">
        <v>100</v>
      </c>
      <c r="F11" s="42" t="s">
        <v>101</v>
      </c>
      <c r="G11" s="42" t="s">
        <v>80</v>
      </c>
      <c r="H11" s="42" t="s">
        <v>102</v>
      </c>
      <c r="I11" s="42" t="s">
        <v>75</v>
      </c>
      <c r="J11" s="42" t="s">
        <v>76</v>
      </c>
      <c r="K11" s="42" t="s">
        <v>90</v>
      </c>
      <c r="L11" s="42" t="s">
        <v>91</v>
      </c>
      <c r="M11" s="42" t="s">
        <v>92</v>
      </c>
      <c r="N11" s="42" t="s">
        <v>103</v>
      </c>
      <c r="O11" s="36" t="s">
        <v>15</v>
      </c>
      <c r="P11" s="36" t="s">
        <v>16</v>
      </c>
      <c r="Q11" s="36" t="s">
        <v>17</v>
      </c>
      <c r="R11" s="36" t="s">
        <v>18</v>
      </c>
      <c r="S11" s="42"/>
    </row>
    <row r="12" spans="1:20" x14ac:dyDescent="0.25">
      <c r="A12" s="31"/>
      <c r="B12" s="13" t="s">
        <v>80</v>
      </c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</row>
    <row r="13" spans="1:20" x14ac:dyDescent="0.25">
      <c r="A13" s="87" t="s">
        <v>19</v>
      </c>
      <c r="B13" s="57" t="s">
        <v>96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20" x14ac:dyDescent="0.25">
      <c r="A14" s="87"/>
      <c r="B14" s="57" t="s">
        <v>97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20" x14ac:dyDescent="0.25">
      <c r="A15" s="87"/>
      <c r="B15" s="57" t="s">
        <v>98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20" x14ac:dyDescent="0.25">
      <c r="A16" s="87"/>
      <c r="B16" s="19" t="s">
        <v>89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x14ac:dyDescent="0.25">
      <c r="A17" s="87"/>
      <c r="B17" s="19" t="s">
        <v>25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1:19" x14ac:dyDescent="0.25">
      <c r="A18" s="87"/>
      <c r="B18" s="19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</row>
    <row r="19" spans="1:19" x14ac:dyDescent="0.25">
      <c r="A19" s="87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</row>
    <row r="20" spans="1:19" ht="25.5" customHeight="1" x14ac:dyDescent="0.25">
      <c r="A20" s="82" t="s">
        <v>121</v>
      </c>
      <c r="B20" s="66"/>
      <c r="C20" s="20">
        <v>0.04</v>
      </c>
      <c r="D20" s="21">
        <v>1.4999999999999999E-2</v>
      </c>
      <c r="E20" s="20">
        <v>3.0000000000000001E-3</v>
      </c>
      <c r="F20" s="20">
        <v>3.5000000000000003E-2</v>
      </c>
      <c r="G20" s="20">
        <v>0.04</v>
      </c>
      <c r="H20" s="20">
        <v>0.09</v>
      </c>
      <c r="I20" s="20">
        <v>2.5000000000000001E-2</v>
      </c>
      <c r="J20" s="20">
        <v>9.1999999999999998E-2</v>
      </c>
      <c r="K20" s="20">
        <v>2.5000000000000001E-2</v>
      </c>
      <c r="L20" s="20">
        <v>0.03</v>
      </c>
      <c r="M20" s="20">
        <v>1E-3</v>
      </c>
      <c r="N20" s="20">
        <v>1.4999999999999999E-2</v>
      </c>
      <c r="O20" s="60">
        <v>3.7999999999999999E-2</v>
      </c>
      <c r="P20" s="20">
        <v>0.13</v>
      </c>
      <c r="Q20" s="20">
        <v>8.7999999999999995E-2</v>
      </c>
      <c r="R20" s="20">
        <v>1E-3</v>
      </c>
      <c r="S20" s="14"/>
    </row>
    <row r="21" spans="1:19" x14ac:dyDescent="0.25">
      <c r="A21" s="80" t="s">
        <v>122</v>
      </c>
      <c r="B21" s="66"/>
      <c r="C21" s="26">
        <f>B9*C20</f>
        <v>1.6400000000000001</v>
      </c>
      <c r="D21" s="26">
        <f>B9*D20</f>
        <v>0.61499999999999999</v>
      </c>
      <c r="E21" s="26">
        <f>B9*E20</f>
        <v>0.123</v>
      </c>
      <c r="F21" s="26">
        <f>B9*F20</f>
        <v>1.4350000000000001</v>
      </c>
      <c r="G21" s="26">
        <f>B9*G20</f>
        <v>1.6400000000000001</v>
      </c>
      <c r="H21" s="26">
        <f>B9*H20</f>
        <v>3.69</v>
      </c>
      <c r="I21" s="26">
        <f>B9*I20</f>
        <v>1.0250000000000001</v>
      </c>
      <c r="J21" s="26">
        <f>B9*J20</f>
        <v>3.7719999999999998</v>
      </c>
      <c r="K21" s="26">
        <f>B9*K20</f>
        <v>1.0250000000000001</v>
      </c>
      <c r="L21" s="26">
        <f>B9*L20</f>
        <v>1.23</v>
      </c>
      <c r="M21" s="26">
        <f>B9*M20</f>
        <v>4.1000000000000002E-2</v>
      </c>
      <c r="N21" s="26">
        <f>B9*N20</f>
        <v>0.61499999999999999</v>
      </c>
      <c r="O21" s="26">
        <f>B9*O20</f>
        <v>1.5580000000000001</v>
      </c>
      <c r="P21" s="26">
        <f>B9*P20</f>
        <v>5.33</v>
      </c>
      <c r="Q21" s="26">
        <f>B9*Q20</f>
        <v>3.6079999999999997</v>
      </c>
      <c r="R21" s="26">
        <f>B9*R20</f>
        <v>4.1000000000000002E-2</v>
      </c>
      <c r="S21" s="26">
        <f>B9*S20</f>
        <v>0</v>
      </c>
    </row>
    <row r="22" spans="1:19" x14ac:dyDescent="0.25">
      <c r="A22" s="80" t="s">
        <v>119</v>
      </c>
      <c r="B22" s="66"/>
      <c r="C22" s="20">
        <v>350</v>
      </c>
      <c r="D22" s="20">
        <v>40</v>
      </c>
      <c r="E22" s="22">
        <v>400</v>
      </c>
      <c r="F22" s="20">
        <v>60</v>
      </c>
      <c r="G22" s="20">
        <v>41</v>
      </c>
      <c r="H22" s="20">
        <v>180</v>
      </c>
      <c r="I22" s="20">
        <v>60</v>
      </c>
      <c r="J22" s="20">
        <v>30</v>
      </c>
      <c r="K22" s="20">
        <v>25</v>
      </c>
      <c r="L22" s="20">
        <v>25</v>
      </c>
      <c r="M22" s="20">
        <v>15</v>
      </c>
      <c r="N22" s="20">
        <v>70</v>
      </c>
      <c r="O22" s="20">
        <v>140</v>
      </c>
      <c r="P22" s="20">
        <v>80</v>
      </c>
      <c r="Q22" s="20">
        <v>30</v>
      </c>
      <c r="R22" s="20">
        <v>200</v>
      </c>
      <c r="S22" s="14"/>
    </row>
    <row r="23" spans="1:19" x14ac:dyDescent="0.25">
      <c r="A23" s="80" t="s">
        <v>118</v>
      </c>
      <c r="B23" s="66"/>
      <c r="C23" s="28">
        <f>C21*C22</f>
        <v>574</v>
      </c>
      <c r="D23" s="28">
        <f t="shared" ref="D23:S23" si="0">D21*D22</f>
        <v>24.6</v>
      </c>
      <c r="E23" s="28">
        <f t="shared" si="0"/>
        <v>49.2</v>
      </c>
      <c r="F23" s="28">
        <f t="shared" si="0"/>
        <v>86.100000000000009</v>
      </c>
      <c r="G23" s="28">
        <f t="shared" si="0"/>
        <v>67.240000000000009</v>
      </c>
      <c r="H23" s="28">
        <f t="shared" si="0"/>
        <v>664.2</v>
      </c>
      <c r="I23" s="28">
        <f t="shared" si="0"/>
        <v>61.500000000000007</v>
      </c>
      <c r="J23" s="28">
        <f t="shared" si="0"/>
        <v>113.16</v>
      </c>
      <c r="K23" s="28">
        <f t="shared" si="0"/>
        <v>25.625000000000004</v>
      </c>
      <c r="L23" s="28">
        <f t="shared" si="0"/>
        <v>30.75</v>
      </c>
      <c r="M23" s="28">
        <f t="shared" si="0"/>
        <v>0.61499999999999999</v>
      </c>
      <c r="N23" s="28">
        <f t="shared" si="0"/>
        <v>43.05</v>
      </c>
      <c r="O23" s="28">
        <f t="shared" si="0"/>
        <v>218.12</v>
      </c>
      <c r="P23" s="28">
        <f t="shared" si="0"/>
        <v>426.4</v>
      </c>
      <c r="Q23" s="28">
        <f t="shared" si="0"/>
        <v>108.24</v>
      </c>
      <c r="R23" s="28">
        <f t="shared" si="0"/>
        <v>8.2000000000000011</v>
      </c>
      <c r="S23" s="28">
        <f t="shared" si="0"/>
        <v>0</v>
      </c>
    </row>
    <row r="24" spans="1:19" ht="26.25" customHeight="1" x14ac:dyDescent="0.25">
      <c r="A24" s="23" t="s">
        <v>26</v>
      </c>
      <c r="B24" s="61">
        <f>C23+D23+E23+F23+G23+H23+I23+J23+K23+L23+M23+N23+O23+P23+Q23+R23+S23</f>
        <v>2501</v>
      </c>
    </row>
    <row r="25" spans="1:19" ht="15.75" x14ac:dyDescent="0.25">
      <c r="A25" s="25" t="s">
        <v>123</v>
      </c>
    </row>
    <row r="26" spans="1:19" ht="15.75" x14ac:dyDescent="0.25">
      <c r="A26" s="25" t="s">
        <v>81</v>
      </c>
    </row>
  </sheetData>
  <sheetProtection algorithmName="SHA-512" hashValue="kAYnOTJi2zV1bCr8QY1GZVytqZ1WQ6PPvGTvAuivEpml6wHURf3Kfo8gTDn46IzWfhHVYSBLNRv4bdLe3+xpag==" saltValue="0nj4CQpBNNOV/i7y0br/ag==" spinCount="100000" sheet="1" objects="1" scenarios="1"/>
  <mergeCells count="19">
    <mergeCell ref="A22:B22"/>
    <mergeCell ref="A23:B23"/>
    <mergeCell ref="B9:E9"/>
    <mergeCell ref="F9:I9"/>
    <mergeCell ref="J9:O9"/>
    <mergeCell ref="A13:A19"/>
    <mergeCell ref="A20:B20"/>
    <mergeCell ref="A21:B21"/>
    <mergeCell ref="A1:P1"/>
    <mergeCell ref="A2:P2"/>
    <mergeCell ref="A3:P3"/>
    <mergeCell ref="B8:E8"/>
    <mergeCell ref="F8:I8"/>
    <mergeCell ref="J8:O8"/>
    <mergeCell ref="S5:T5"/>
    <mergeCell ref="Q6:R6"/>
    <mergeCell ref="S6:T6"/>
    <mergeCell ref="S7:T7"/>
    <mergeCell ref="S8:T8"/>
  </mergeCells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T26"/>
  <sheetViews>
    <sheetView workbookViewId="0">
      <selection activeCell="F23" sqref="F23"/>
    </sheetView>
  </sheetViews>
  <sheetFormatPr defaultRowHeight="15" x14ac:dyDescent="0.25"/>
  <cols>
    <col min="1" max="2" width="9.140625" style="3"/>
    <col min="3" max="4" width="6.5703125" style="3" customWidth="1"/>
    <col min="5" max="5" width="6.85546875" style="3" customWidth="1"/>
    <col min="6" max="6" width="6.42578125" style="3" customWidth="1"/>
    <col min="7" max="7" width="6.28515625" style="3" customWidth="1"/>
    <col min="8" max="8" width="6.7109375" style="3" customWidth="1"/>
    <col min="9" max="9" width="6.85546875" style="3" customWidth="1"/>
    <col min="10" max="10" width="6.28515625" style="3" customWidth="1"/>
    <col min="11" max="11" width="7.42578125" style="3" customWidth="1"/>
    <col min="12" max="12" width="5.85546875" style="3" customWidth="1"/>
    <col min="13" max="13" width="6.28515625" style="3" customWidth="1"/>
    <col min="14" max="14" width="6.42578125" style="3" customWidth="1"/>
    <col min="15" max="15" width="5.7109375" style="3" customWidth="1"/>
    <col min="16" max="16" width="6.42578125" style="3" customWidth="1"/>
    <col min="17" max="17" width="6.140625" style="3" customWidth="1"/>
    <col min="18" max="18" width="6.85546875" style="3" customWidth="1"/>
    <col min="19" max="19" width="6.5703125" style="3" customWidth="1"/>
    <col min="20" max="20" width="0.85546875" style="3" customWidth="1"/>
    <col min="21" max="16384" width="9.140625" style="3"/>
  </cols>
  <sheetData>
    <row r="1" spans="1:20" ht="15.75" x14ac:dyDescent="0.25">
      <c r="A1" s="71" t="s">
        <v>0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</row>
    <row r="2" spans="1:20" ht="15.75" x14ac:dyDescent="0.25">
      <c r="A2" s="72" t="s">
        <v>72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</row>
    <row r="3" spans="1:20" ht="15.75" x14ac:dyDescent="0.25">
      <c r="A3" s="71" t="s">
        <v>1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</row>
    <row r="4" spans="1:20" x14ac:dyDescent="0.25">
      <c r="A4" s="4" t="s">
        <v>2</v>
      </c>
      <c r="S4" s="30"/>
      <c r="T4" s="30"/>
    </row>
    <row r="5" spans="1:20" x14ac:dyDescent="0.25">
      <c r="A5" s="5" t="s">
        <v>68</v>
      </c>
      <c r="B5" s="6"/>
      <c r="C5" s="6"/>
      <c r="D5" s="6"/>
      <c r="E5" s="6"/>
      <c r="F5" s="6"/>
      <c r="G5" s="6"/>
      <c r="H5" s="6"/>
      <c r="S5" s="63" t="s">
        <v>127</v>
      </c>
      <c r="T5" s="63"/>
    </row>
    <row r="6" spans="1:20" x14ac:dyDescent="0.25">
      <c r="A6" s="7" t="s">
        <v>71</v>
      </c>
      <c r="Q6" s="64" t="s">
        <v>128</v>
      </c>
      <c r="R6" s="64"/>
      <c r="S6" s="63">
        <v>5042022</v>
      </c>
      <c r="T6" s="63"/>
    </row>
    <row r="7" spans="1:20" ht="15.75" thickBot="1" x14ac:dyDescent="0.3">
      <c r="A7" s="7" t="s">
        <v>3</v>
      </c>
      <c r="S7" s="63"/>
      <c r="T7" s="63"/>
    </row>
    <row r="8" spans="1:20" x14ac:dyDescent="0.25">
      <c r="A8" s="7"/>
      <c r="B8" s="79" t="s">
        <v>73</v>
      </c>
      <c r="C8" s="75"/>
      <c r="D8" s="75"/>
      <c r="E8" s="75"/>
      <c r="F8" s="75" t="s">
        <v>74</v>
      </c>
      <c r="G8" s="75"/>
      <c r="H8" s="75"/>
      <c r="I8" s="75"/>
      <c r="J8" s="75" t="s">
        <v>117</v>
      </c>
      <c r="K8" s="75"/>
      <c r="L8" s="75"/>
      <c r="M8" s="75"/>
      <c r="N8" s="75"/>
      <c r="O8" s="76"/>
      <c r="S8" s="63"/>
      <c r="T8" s="63"/>
    </row>
    <row r="9" spans="1:20" ht="15.75" thickBot="1" x14ac:dyDescent="0.3">
      <c r="A9" s="7"/>
      <c r="B9" s="77">
        <v>41</v>
      </c>
      <c r="C9" s="78"/>
      <c r="D9" s="78"/>
      <c r="E9" s="78"/>
      <c r="F9" s="78">
        <v>61</v>
      </c>
      <c r="G9" s="78"/>
      <c r="H9" s="78"/>
      <c r="I9" s="78"/>
      <c r="J9" s="73">
        <f>B9*F9</f>
        <v>2501</v>
      </c>
      <c r="K9" s="73"/>
      <c r="L9" s="73"/>
      <c r="M9" s="73"/>
      <c r="N9" s="73"/>
      <c r="O9" s="74"/>
      <c r="S9" s="3">
        <v>9</v>
      </c>
    </row>
    <row r="10" spans="1:20" x14ac:dyDescent="0.25">
      <c r="A10" s="8"/>
    </row>
    <row r="11" spans="1:20" ht="60.75" customHeight="1" x14ac:dyDescent="0.25">
      <c r="A11" s="31"/>
      <c r="B11" s="41"/>
      <c r="C11" s="36" t="s">
        <v>44</v>
      </c>
      <c r="D11" s="36" t="s">
        <v>45</v>
      </c>
      <c r="E11" s="36" t="s">
        <v>42</v>
      </c>
      <c r="F11" s="36" t="s">
        <v>25</v>
      </c>
      <c r="G11" s="36" t="s">
        <v>47</v>
      </c>
      <c r="H11" s="36" t="s">
        <v>48</v>
      </c>
      <c r="I11" s="36" t="s">
        <v>8</v>
      </c>
      <c r="J11" s="36" t="s">
        <v>49</v>
      </c>
      <c r="K11" s="36" t="s">
        <v>14</v>
      </c>
      <c r="L11" s="36" t="s">
        <v>11</v>
      </c>
      <c r="M11" s="36" t="s">
        <v>12</v>
      </c>
      <c r="N11" s="36" t="s">
        <v>50</v>
      </c>
      <c r="O11" s="36" t="s">
        <v>51</v>
      </c>
      <c r="P11" s="36" t="s">
        <v>52</v>
      </c>
      <c r="Q11" s="36" t="s">
        <v>53</v>
      </c>
      <c r="R11" s="36" t="s">
        <v>54</v>
      </c>
      <c r="S11" s="36" t="s">
        <v>55</v>
      </c>
    </row>
    <row r="12" spans="1:20" x14ac:dyDescent="0.25">
      <c r="A12" s="31"/>
      <c r="B12" s="13" t="s">
        <v>80</v>
      </c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</row>
    <row r="13" spans="1:20" x14ac:dyDescent="0.25">
      <c r="A13" s="87" t="s">
        <v>19</v>
      </c>
      <c r="B13" s="57" t="s">
        <v>104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20" x14ac:dyDescent="0.25">
      <c r="A14" s="87"/>
      <c r="B14" s="57" t="s">
        <v>105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20" x14ac:dyDescent="0.25">
      <c r="A15" s="87"/>
      <c r="B15" s="57" t="s">
        <v>106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20" x14ac:dyDescent="0.25">
      <c r="A16" s="87"/>
      <c r="B16" s="19" t="s">
        <v>107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x14ac:dyDescent="0.25">
      <c r="A17" s="87"/>
      <c r="B17" s="19" t="s">
        <v>25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1:19" x14ac:dyDescent="0.25">
      <c r="A18" s="87"/>
      <c r="B18" s="19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</row>
    <row r="19" spans="1:19" x14ac:dyDescent="0.25">
      <c r="A19" s="87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</row>
    <row r="20" spans="1:19" ht="26.25" customHeight="1" x14ac:dyDescent="0.25">
      <c r="A20" s="82" t="s">
        <v>121</v>
      </c>
      <c r="B20" s="66"/>
      <c r="C20" s="20">
        <v>5.7000000000000002E-2</v>
      </c>
      <c r="D20" s="20">
        <v>1.4999999999999999E-2</v>
      </c>
      <c r="E20" s="20">
        <v>0.04</v>
      </c>
      <c r="F20" s="20">
        <v>0.13500000000000001</v>
      </c>
      <c r="G20" s="20">
        <v>2E-3</v>
      </c>
      <c r="H20" s="20">
        <v>0.02</v>
      </c>
      <c r="I20" s="20">
        <v>8.4000000000000005E-2</v>
      </c>
      <c r="J20" s="20">
        <v>0.05</v>
      </c>
      <c r="K20" s="20">
        <v>1.4999999999999999E-2</v>
      </c>
      <c r="L20" s="20">
        <v>0.01</v>
      </c>
      <c r="M20" s="20">
        <v>1.4999999999999999E-2</v>
      </c>
      <c r="N20" s="20">
        <v>0.01</v>
      </c>
      <c r="O20" s="20">
        <v>1E-3</v>
      </c>
      <c r="P20" s="20">
        <v>3.5000000000000003E-2</v>
      </c>
      <c r="Q20" s="20">
        <v>3.5000000000000003E-2</v>
      </c>
      <c r="R20" s="20">
        <v>0.04</v>
      </c>
      <c r="S20" s="20">
        <v>3.0000000000000001E-3</v>
      </c>
    </row>
    <row r="21" spans="1:19" x14ac:dyDescent="0.25">
      <c r="A21" s="80" t="s">
        <v>122</v>
      </c>
      <c r="B21" s="66"/>
      <c r="C21" s="26">
        <f>B9*C20</f>
        <v>2.3370000000000002</v>
      </c>
      <c r="D21" s="26">
        <f>B9*D20</f>
        <v>0.61499999999999999</v>
      </c>
      <c r="E21" s="26">
        <f>B9*E20</f>
        <v>1.6400000000000001</v>
      </c>
      <c r="F21" s="26">
        <f>B9*F20</f>
        <v>5.5350000000000001</v>
      </c>
      <c r="G21" s="26">
        <f>B9*G20</f>
        <v>8.2000000000000003E-2</v>
      </c>
      <c r="H21" s="26">
        <f>B9*H20</f>
        <v>0.82000000000000006</v>
      </c>
      <c r="I21" s="26">
        <f>B9*I20</f>
        <v>3.4440000000000004</v>
      </c>
      <c r="J21" s="26">
        <f>B9*J20</f>
        <v>2.0500000000000003</v>
      </c>
      <c r="K21" s="26">
        <f>B9*K20</f>
        <v>0.61499999999999999</v>
      </c>
      <c r="L21" s="26">
        <f>B9*L20</f>
        <v>0.41000000000000003</v>
      </c>
      <c r="M21" s="26">
        <f>B9*M20</f>
        <v>0.61499999999999999</v>
      </c>
      <c r="N21" s="26">
        <f>B9*N20</f>
        <v>0.41000000000000003</v>
      </c>
      <c r="O21" s="26">
        <f>B9*O20</f>
        <v>4.1000000000000002E-2</v>
      </c>
      <c r="P21" s="26">
        <f>B9*P20</f>
        <v>1.4350000000000001</v>
      </c>
      <c r="Q21" s="26">
        <f>B9*Q20</f>
        <v>1.4350000000000001</v>
      </c>
      <c r="R21" s="26">
        <f>B9*R20</f>
        <v>1.6400000000000001</v>
      </c>
      <c r="S21" s="26">
        <f>B9*S20</f>
        <v>0.123</v>
      </c>
    </row>
    <row r="22" spans="1:19" x14ac:dyDescent="0.25">
      <c r="A22" s="80" t="s">
        <v>119</v>
      </c>
      <c r="B22" s="66"/>
      <c r="C22" s="20">
        <v>41</v>
      </c>
      <c r="D22" s="20">
        <v>50</v>
      </c>
      <c r="E22" s="20">
        <v>75</v>
      </c>
      <c r="F22" s="20">
        <v>70</v>
      </c>
      <c r="G22" s="20">
        <v>15</v>
      </c>
      <c r="H22" s="20">
        <v>60</v>
      </c>
      <c r="I22" s="20">
        <v>180</v>
      </c>
      <c r="J22" s="20">
        <v>80</v>
      </c>
      <c r="K22" s="20">
        <v>100</v>
      </c>
      <c r="L22" s="20">
        <v>30</v>
      </c>
      <c r="M22" s="20">
        <v>30</v>
      </c>
      <c r="N22" s="20">
        <v>400</v>
      </c>
      <c r="O22" s="20">
        <v>320</v>
      </c>
      <c r="P22" s="20">
        <v>60</v>
      </c>
      <c r="Q22" s="20">
        <v>50</v>
      </c>
      <c r="R22" s="20">
        <v>350</v>
      </c>
      <c r="S22" s="20">
        <v>200</v>
      </c>
    </row>
    <row r="23" spans="1:19" ht="16.5" customHeight="1" x14ac:dyDescent="0.25">
      <c r="A23" s="80" t="s">
        <v>118</v>
      </c>
      <c r="B23" s="66"/>
      <c r="C23" s="28">
        <f>C21*C22</f>
        <v>95.817000000000007</v>
      </c>
      <c r="D23" s="28">
        <f t="shared" ref="D23:S23" si="0">D21*D22</f>
        <v>30.75</v>
      </c>
      <c r="E23" s="28">
        <f t="shared" si="0"/>
        <v>123.00000000000001</v>
      </c>
      <c r="F23" s="28">
        <f t="shared" si="0"/>
        <v>387.45</v>
      </c>
      <c r="G23" s="28">
        <f t="shared" si="0"/>
        <v>1.23</v>
      </c>
      <c r="H23" s="28">
        <f t="shared" si="0"/>
        <v>49.2</v>
      </c>
      <c r="I23" s="28">
        <f t="shared" si="0"/>
        <v>619.92000000000007</v>
      </c>
      <c r="J23" s="28">
        <f t="shared" si="0"/>
        <v>164.00000000000003</v>
      </c>
      <c r="K23" s="28">
        <f t="shared" si="0"/>
        <v>61.5</v>
      </c>
      <c r="L23" s="28">
        <f t="shared" si="0"/>
        <v>12.3</v>
      </c>
      <c r="M23" s="28">
        <f t="shared" si="0"/>
        <v>18.45</v>
      </c>
      <c r="N23" s="28">
        <f t="shared" si="0"/>
        <v>164</v>
      </c>
      <c r="O23" s="28">
        <f t="shared" si="0"/>
        <v>13.120000000000001</v>
      </c>
      <c r="P23" s="28">
        <f t="shared" si="0"/>
        <v>86.100000000000009</v>
      </c>
      <c r="Q23" s="28">
        <f t="shared" si="0"/>
        <v>71.75</v>
      </c>
      <c r="R23" s="28">
        <f t="shared" si="0"/>
        <v>574</v>
      </c>
      <c r="S23" s="28">
        <f t="shared" si="0"/>
        <v>24.6</v>
      </c>
    </row>
    <row r="24" spans="1:19" ht="18.75" x14ac:dyDescent="0.25">
      <c r="A24" s="23" t="s">
        <v>26</v>
      </c>
      <c r="B24" s="29">
        <f>C23+D23+E23+F23+G23+H23+I23+J23+K23+L23+M23+N23+O23+P23+Q23+R23+S23</f>
        <v>2497.1869999999999</v>
      </c>
    </row>
    <row r="25" spans="1:19" ht="15.75" x14ac:dyDescent="0.25">
      <c r="A25" s="25" t="s">
        <v>123</v>
      </c>
    </row>
    <row r="26" spans="1:19" ht="15.75" x14ac:dyDescent="0.25">
      <c r="A26" s="25" t="s">
        <v>81</v>
      </c>
    </row>
  </sheetData>
  <sheetProtection algorithmName="SHA-512" hashValue="Tjm9s2RdX94B+asCGugO/KZ+s+KYcMTM1rNLK/WMr1svFg7bBqnsdiGyeVsrisIKrbqiHJiKdadxUN0zlby05Q==" saltValue="rmn7PtYCw6hlTl66FsbaYg==" spinCount="100000" sheet="1" objects="1" scenarios="1"/>
  <mergeCells count="19">
    <mergeCell ref="A22:B22"/>
    <mergeCell ref="A23:B23"/>
    <mergeCell ref="B9:E9"/>
    <mergeCell ref="F9:I9"/>
    <mergeCell ref="J9:O9"/>
    <mergeCell ref="A13:A19"/>
    <mergeCell ref="A20:B20"/>
    <mergeCell ref="A21:B21"/>
    <mergeCell ref="A1:P1"/>
    <mergeCell ref="A2:P2"/>
    <mergeCell ref="A3:P3"/>
    <mergeCell ref="B8:E8"/>
    <mergeCell ref="F8:I8"/>
    <mergeCell ref="J8:O8"/>
    <mergeCell ref="S5:T5"/>
    <mergeCell ref="Q6:R6"/>
    <mergeCell ref="S6:T6"/>
    <mergeCell ref="S7:T7"/>
    <mergeCell ref="S8:T8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Лист1</vt:lpstr>
      <vt:lpstr>Лист2</vt:lpstr>
      <vt:lpstr>Лист3</vt:lpstr>
      <vt:lpstr>Лист4</vt:lpstr>
      <vt:lpstr>Лист5</vt:lpstr>
      <vt:lpstr>Лист6</vt:lpstr>
      <vt:lpstr>Лист7</vt:lpstr>
      <vt:lpstr>Лист8</vt:lpstr>
      <vt:lpstr>Лист9</vt:lpstr>
      <vt:lpstr>Лист10</vt:lpstr>
      <vt:lpstr>Лист12</vt:lpstr>
      <vt:lpstr>Лист11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Пользователь</cp:lastModifiedBy>
  <cp:lastPrinted>2022-12-01T14:15:14Z</cp:lastPrinted>
  <dcterms:created xsi:type="dcterms:W3CDTF">2020-09-25T16:10:14Z</dcterms:created>
  <dcterms:modified xsi:type="dcterms:W3CDTF">2022-12-03T05:50:36Z</dcterms:modified>
</cp:coreProperties>
</file>